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0230"/>
  </bookViews>
  <sheets>
    <sheet name="2019年公共财政预算调整表" sheetId="1" r:id="rId1"/>
  </sheets>
  <definedNames>
    <definedName name="_xlnm._FilterDatabase" localSheetId="0" hidden="1">'2019年公共财政预算调整表'!$A$4:$AH$189</definedName>
    <definedName name="_xlnm.Print_Titles" localSheetId="0">'2019年公共财政预算调整表'!$1:$3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137" authorId="0">
      <text>
        <r>
          <rPr>
            <sz val="9"/>
            <rFont val="宋体"/>
            <charset val="134"/>
          </rPr>
          <t>作者:
2012年新增加科目</t>
        </r>
      </text>
    </comment>
    <comment ref="A146" authorId="0">
      <text>
        <r>
          <rPr>
            <sz val="9"/>
            <rFont val="宋体"/>
            <charset val="134"/>
          </rPr>
          <t>作者:
是否需要该科目</t>
        </r>
      </text>
    </comment>
    <comment ref="A163" authorId="0">
      <text>
        <r>
          <rPr>
            <sz val="9"/>
            <rFont val="宋体"/>
            <charset val="134"/>
          </rPr>
          <t>作者:
2012年新科目</t>
        </r>
      </text>
    </comment>
  </commentList>
</comments>
</file>

<file path=xl/sharedStrings.xml><?xml version="1.0" encoding="utf-8"?>
<sst xmlns="http://schemas.openxmlformats.org/spreadsheetml/2006/main" count="281">
  <si>
    <t>天门市2019年一般公共预算收支调整表</t>
  </si>
  <si>
    <t xml:space="preserve">单位：万元   </t>
  </si>
  <si>
    <t>收                                   入</t>
  </si>
  <si>
    <t>支                           出</t>
  </si>
  <si>
    <t>项                    目</t>
  </si>
  <si>
    <t>预算数</t>
  </si>
  <si>
    <t>调整数</t>
  </si>
  <si>
    <t>增减</t>
  </si>
  <si>
    <t>项                   目</t>
  </si>
  <si>
    <t>一、税收收入</t>
  </si>
  <si>
    <t>一、一般公共服务</t>
  </si>
  <si>
    <t xml:space="preserve">    增值税</t>
  </si>
  <si>
    <t xml:space="preserve">    人大事务</t>
  </si>
  <si>
    <t xml:space="preserve">    企业所得税</t>
  </si>
  <si>
    <t xml:space="preserve">    政协事务</t>
  </si>
  <si>
    <t xml:space="preserve">    企业所得税退税</t>
  </si>
  <si>
    <t xml:space="preserve">    政府办公厅(室)及相关机构事务</t>
  </si>
  <si>
    <t xml:space="preserve">    个人所得税</t>
  </si>
  <si>
    <t xml:space="preserve">    发展与改革事务</t>
  </si>
  <si>
    <t xml:space="preserve">    资源税</t>
  </si>
  <si>
    <t xml:space="preserve">    统计信息事务</t>
  </si>
  <si>
    <t xml:space="preserve">    城市维护建设税</t>
  </si>
  <si>
    <t xml:space="preserve">    财政事务</t>
  </si>
  <si>
    <t xml:space="preserve">    房产税</t>
  </si>
  <si>
    <t xml:space="preserve">    税收事务</t>
  </si>
  <si>
    <t xml:space="preserve">    印花税</t>
  </si>
  <si>
    <t xml:space="preserve">    审计事务</t>
  </si>
  <si>
    <t xml:space="preserve">    城镇土地使用税</t>
  </si>
  <si>
    <t xml:space="preserve">    海关事务</t>
  </si>
  <si>
    <t xml:space="preserve">    土地增值税</t>
  </si>
  <si>
    <t xml:space="preserve">    人力资源事务</t>
  </si>
  <si>
    <t xml:space="preserve">    车船税</t>
  </si>
  <si>
    <t xml:space="preserve">    纪检监察事务</t>
  </si>
  <si>
    <t xml:space="preserve">    耕地占用税</t>
  </si>
  <si>
    <t xml:space="preserve">    商贸事务</t>
  </si>
  <si>
    <t xml:space="preserve">    契税</t>
  </si>
  <si>
    <t xml:space="preserve">    知识产权事务</t>
  </si>
  <si>
    <t xml:space="preserve">    烟叶税</t>
  </si>
  <si>
    <t xml:space="preserve">    民族事务</t>
  </si>
  <si>
    <t xml:space="preserve">    其他税收收入</t>
  </si>
  <si>
    <t xml:space="preserve">    港澳台事务</t>
  </si>
  <si>
    <t>二、非税收入</t>
  </si>
  <si>
    <t xml:space="preserve">    档案事务</t>
  </si>
  <si>
    <t xml:space="preserve">    专项收入</t>
  </si>
  <si>
    <t xml:space="preserve">    民主党派及工商联事务</t>
  </si>
  <si>
    <t xml:space="preserve">    行政事业性收费收入</t>
  </si>
  <si>
    <t xml:space="preserve">    群众团体事务</t>
  </si>
  <si>
    <t xml:space="preserve">    罚没收入</t>
  </si>
  <si>
    <t xml:space="preserve">    党委办公厅（室）及相关机构事务</t>
  </si>
  <si>
    <t xml:space="preserve">    国有资本经营收入</t>
  </si>
  <si>
    <t xml:space="preserve">    组织事务</t>
  </si>
  <si>
    <t xml:space="preserve">    国有资源（资产）有偿使用收入</t>
  </si>
  <si>
    <t xml:space="preserve">    宣传事务</t>
  </si>
  <si>
    <t xml:space="preserve">    捐赠收入</t>
  </si>
  <si>
    <t xml:space="preserve">    统战事务</t>
  </si>
  <si>
    <t xml:space="preserve">    政府住房基金收入</t>
  </si>
  <si>
    <t xml:space="preserve">    对外联络事务</t>
  </si>
  <si>
    <t xml:space="preserve">    其他收入</t>
  </si>
  <si>
    <t xml:space="preserve">    其他共产党事务支出</t>
  </si>
  <si>
    <t xml:space="preserve">    网信事务</t>
  </si>
  <si>
    <t xml:space="preserve">    市场监督管理事务</t>
  </si>
  <si>
    <t xml:space="preserve">    其他一般公共服务支出</t>
  </si>
  <si>
    <t>本级收入合计</t>
  </si>
  <si>
    <t>二、外交支出</t>
  </si>
  <si>
    <t>三、国防支出</t>
  </si>
  <si>
    <t xml:space="preserve">    国防动员</t>
  </si>
  <si>
    <t xml:space="preserve">    其他国防支出</t>
  </si>
  <si>
    <t>四、公共安全支出</t>
  </si>
  <si>
    <t xml:space="preserve">    武装警察部队</t>
  </si>
  <si>
    <t xml:space="preserve">    公安</t>
  </si>
  <si>
    <t xml:space="preserve">    国家安全</t>
  </si>
  <si>
    <t xml:space="preserve">    检察</t>
  </si>
  <si>
    <t xml:space="preserve">    法院</t>
  </si>
  <si>
    <t xml:space="preserve">    司法</t>
  </si>
  <si>
    <t xml:space="preserve">    其他公共安全支出</t>
  </si>
  <si>
    <t>五、教育支出</t>
  </si>
  <si>
    <t xml:space="preserve">    教育管理事务</t>
  </si>
  <si>
    <t xml:space="preserve">    普通教育</t>
  </si>
  <si>
    <t xml:space="preserve">    职业教育</t>
  </si>
  <si>
    <t xml:space="preserve">    特殊教育</t>
  </si>
  <si>
    <t xml:space="preserve">    进修及培训</t>
  </si>
  <si>
    <t xml:space="preserve">    教育费附加安排的支出</t>
  </si>
  <si>
    <t xml:space="preserve">    其他教育支出</t>
  </si>
  <si>
    <t>六、科学技术支出</t>
  </si>
  <si>
    <t xml:space="preserve">    科学技术管理事务</t>
  </si>
  <si>
    <t xml:space="preserve">    其他科学技术支出</t>
  </si>
  <si>
    <t>七、文化旅游体育与传媒支出</t>
  </si>
  <si>
    <t xml:space="preserve">    文化和旅游</t>
  </si>
  <si>
    <t xml:space="preserve">    文物</t>
  </si>
  <si>
    <t xml:space="preserve">    体育</t>
  </si>
  <si>
    <t xml:space="preserve">    新闻出版电影</t>
  </si>
  <si>
    <t xml:space="preserve">    广播电视</t>
  </si>
  <si>
    <t xml:space="preserve">    其他文化体育与传媒支出</t>
  </si>
  <si>
    <t>八、社会保障和就业支出</t>
  </si>
  <si>
    <t xml:space="preserve">    人力资源和社会保障管理事务</t>
  </si>
  <si>
    <t xml:space="preserve">    民政管理事务</t>
  </si>
  <si>
    <t xml:space="preserve">    补充全国社会保障基金</t>
  </si>
  <si>
    <t xml:space="preserve">    行政事业单位离退休</t>
  </si>
  <si>
    <t xml:space="preserve">    企业改革补助</t>
  </si>
  <si>
    <t xml:space="preserve">    就业补助</t>
  </si>
  <si>
    <t xml:space="preserve">    抚恤</t>
  </si>
  <si>
    <t xml:space="preserve">    退役安置</t>
  </si>
  <si>
    <t xml:space="preserve">    社会福利</t>
  </si>
  <si>
    <t xml:space="preserve">    残疾人事业</t>
  </si>
  <si>
    <t xml:space="preserve">    自然灾害生活救助</t>
  </si>
  <si>
    <t xml:space="preserve">    红十字事业</t>
  </si>
  <si>
    <t xml:space="preserve">    最低生活保障</t>
  </si>
  <si>
    <t xml:space="preserve">    临时救助</t>
  </si>
  <si>
    <t xml:space="preserve">    特困人员救助供养</t>
  </si>
  <si>
    <t xml:space="preserve">    补充道路交通事故社会救助基金</t>
  </si>
  <si>
    <t xml:space="preserve">    其他生活救助</t>
  </si>
  <si>
    <t xml:space="preserve">    财政对基本养老保险基金的补助</t>
  </si>
  <si>
    <t xml:space="preserve">    财政对其他社会保险基金的补助</t>
  </si>
  <si>
    <t xml:space="preserve">    退役军人管理事务</t>
  </si>
  <si>
    <t xml:space="preserve">    其他社会保障和就业支出</t>
  </si>
  <si>
    <t>九、卫生健康支出</t>
  </si>
  <si>
    <t xml:space="preserve">    卫生健康管理事务</t>
  </si>
  <si>
    <t xml:space="preserve">    公立医院</t>
  </si>
  <si>
    <t xml:space="preserve">    基层医疗卫生机构</t>
  </si>
  <si>
    <t xml:space="preserve">    公共卫生</t>
  </si>
  <si>
    <t xml:space="preserve">    中医药</t>
  </si>
  <si>
    <t xml:space="preserve">    计划生育事务</t>
  </si>
  <si>
    <t xml:space="preserve">    行政事业单位医疗</t>
  </si>
  <si>
    <t xml:space="preserve">    财政对基本医疗保险基金的补助</t>
  </si>
  <si>
    <t xml:space="preserve">    医疗救助</t>
  </si>
  <si>
    <t xml:space="preserve">    优抚对象医疗</t>
  </si>
  <si>
    <t xml:space="preserve">    医疗保障管理事务</t>
  </si>
  <si>
    <t xml:space="preserve">    行政运行</t>
  </si>
  <si>
    <t xml:space="preserve">    老龄卫生健康事务</t>
  </si>
  <si>
    <t xml:space="preserve">    其他卫生健康支出</t>
  </si>
  <si>
    <t>十、节能环保支出</t>
  </si>
  <si>
    <t xml:space="preserve">    环境保护管理事务</t>
  </si>
  <si>
    <t xml:space="preserve">    环境监测与监察</t>
  </si>
  <si>
    <t xml:space="preserve">    污染防治</t>
  </si>
  <si>
    <t xml:space="preserve">    自然生态保护</t>
  </si>
  <si>
    <t>十一、城乡社区支出</t>
  </si>
  <si>
    <t xml:space="preserve">      城乡社区管理事务</t>
  </si>
  <si>
    <t xml:space="preserve">      城乡社区规划与管理</t>
  </si>
  <si>
    <t xml:space="preserve">      城乡社区公共设施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</si>
  <si>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</si>
  <si>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</si>
  <si>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</si>
  <si>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</si>
  <si>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</si>
  <si>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林业和草原</t>
  </si>
  <si>
    <t xml:space="preserve">      水利</t>
  </si>
  <si>
    <t xml:space="preserve">      南水北调</t>
  </si>
  <si>
    <t>转移性收入</t>
  </si>
  <si>
    <t xml:space="preserve">      扶贫</t>
  </si>
  <si>
    <t xml:space="preserve">  上级补助收入</t>
  </si>
  <si>
    <t xml:space="preserve">      农业综合开发</t>
  </si>
  <si>
    <t xml:space="preserve">    返还性收入</t>
  </si>
  <si>
    <t xml:space="preserve">      农村综合改革</t>
  </si>
  <si>
    <t xml:space="preserve">      所得税基数返还收入</t>
  </si>
  <si>
    <t xml:space="preserve">      普惠金融发展支出</t>
  </si>
  <si>
    <t xml:space="preserve">      成品油价格和税费改革税收返还收入</t>
  </si>
  <si>
    <t xml:space="preserve">      目标价格补贴</t>
  </si>
  <si>
    <t xml:space="preserve">      增值税税收返还收入 </t>
  </si>
  <si>
    <t xml:space="preserve">      其他农林水支出</t>
  </si>
  <si>
    <t xml:space="preserve">      消费税税收返还收入</t>
  </si>
  <si>
    <t>十三、交通运输支出</t>
  </si>
  <si>
    <t xml:space="preserve">      其他税收返还收入</t>
  </si>
  <si>
    <t xml:space="preserve">      公路水路运输</t>
  </si>
  <si>
    <t xml:space="preserve">    一般性转移支付收入</t>
  </si>
  <si>
    <t xml:space="preserve">      铁路运输</t>
  </si>
  <si>
    <t xml:space="preserve">      体制补助收入</t>
  </si>
  <si>
    <t xml:space="preserve">      民用航空运输</t>
  </si>
  <si>
    <t xml:space="preserve">      均衡性转移支付收入</t>
  </si>
  <si>
    <t xml:space="preserve">      成品油价格改革对交通运输的补贴</t>
  </si>
  <si>
    <t xml:space="preserve">      县级基本财力保障机制奖补资金收入</t>
  </si>
  <si>
    <t xml:space="preserve">      邮政业支出</t>
  </si>
  <si>
    <t xml:space="preserve">      结算收入</t>
  </si>
  <si>
    <t xml:space="preserve">      车辆购置税支出</t>
  </si>
  <si>
    <t xml:space="preserve">      企业事业单位划转补助收入</t>
  </si>
  <si>
    <t xml:space="preserve">      其他交通运输支出</t>
  </si>
  <si>
    <t xml:space="preserve">      成品油价格和税费改革转移支付补助收入</t>
  </si>
  <si>
    <t>十四、资源勘探信息等支出</t>
  </si>
  <si>
    <t xml:space="preserve">      基层公检法司转移支付收入</t>
  </si>
  <si>
    <t xml:space="preserve">      资源勘探开发</t>
  </si>
  <si>
    <t xml:space="preserve">      城乡义务教育转移支付收入</t>
  </si>
  <si>
    <t xml:space="preserve">      制造业</t>
  </si>
  <si>
    <t xml:space="preserve">      基本养老金转移支付收入</t>
  </si>
  <si>
    <t xml:space="preserve">      建筑业</t>
  </si>
  <si>
    <t xml:space="preserve">      城乡居民基本医疗保险转移支付收入</t>
  </si>
  <si>
    <t xml:space="preserve">      工业和信息产业监管</t>
  </si>
  <si>
    <t xml:space="preserve">      农村综合改革转移支付收入</t>
  </si>
  <si>
    <t xml:space="preserve">      国有资产监管</t>
  </si>
  <si>
    <t xml:space="preserve">      产粮（油）大县奖励资金收入</t>
  </si>
  <si>
    <t xml:space="preserve">      支持中小企业发展和管理支出</t>
  </si>
  <si>
    <t xml:space="preserve">      重点生态功能区转移支付收入</t>
  </si>
  <si>
    <t xml:space="preserve">      其他资源勘探信息等支出</t>
  </si>
  <si>
    <t xml:space="preserve">      固定数额补助收入</t>
  </si>
  <si>
    <t>十五、商业服务业等支出</t>
  </si>
  <si>
    <t xml:space="preserve">     一般公共服务共同财政事权转移支付收入</t>
  </si>
  <si>
    <t xml:space="preserve">      商业流通事务</t>
  </si>
  <si>
    <t xml:space="preserve">     社会保障和就业共同财政事权转移支付收入</t>
  </si>
  <si>
    <t xml:space="preserve">      涉外发展服务支出</t>
  </si>
  <si>
    <t xml:space="preserve">     卫生健康共同财政事权转移支付收入</t>
  </si>
  <si>
    <t xml:space="preserve">      其他商业服务业等支出</t>
  </si>
  <si>
    <t xml:space="preserve">     农林水共同财政事权转移支付收入</t>
  </si>
  <si>
    <t>十六、金融支出</t>
  </si>
  <si>
    <t xml:space="preserve">    专项转移支付收入</t>
  </si>
  <si>
    <t>十七、援助其他地区支出</t>
  </si>
  <si>
    <t xml:space="preserve">      一般公共服务</t>
  </si>
  <si>
    <t xml:space="preserve">      外交</t>
  </si>
  <si>
    <t xml:space="preserve">      交通运输</t>
  </si>
  <si>
    <t xml:space="preserve">      国防</t>
  </si>
  <si>
    <t xml:space="preserve">      住房保障</t>
  </si>
  <si>
    <t xml:space="preserve">      公共安全</t>
  </si>
  <si>
    <t xml:space="preserve">      其他支出</t>
  </si>
  <si>
    <t xml:space="preserve">      教育</t>
  </si>
  <si>
    <t>十八、自然资源海洋气象等支出</t>
  </si>
  <si>
    <t xml:space="preserve">      科学技术</t>
  </si>
  <si>
    <t xml:space="preserve">      自然资源事务</t>
  </si>
  <si>
    <t xml:space="preserve">      文化体育与传媒</t>
  </si>
  <si>
    <t xml:space="preserve">      海洋管理事务</t>
  </si>
  <si>
    <t xml:space="preserve">      社会保障和就业</t>
  </si>
  <si>
    <t xml:space="preserve">      测绘事务</t>
  </si>
  <si>
    <t xml:space="preserve">      医疗卫生与计划生育</t>
  </si>
  <si>
    <t xml:space="preserve">      气象事务</t>
  </si>
  <si>
    <t xml:space="preserve">      节能环保</t>
  </si>
  <si>
    <t xml:space="preserve">      其他自然资源海洋气象等支出</t>
  </si>
  <si>
    <t xml:space="preserve">      城乡社区</t>
  </si>
  <si>
    <t>十九、住房保障支出</t>
  </si>
  <si>
    <t xml:space="preserve">      农林水</t>
  </si>
  <si>
    <t xml:space="preserve">      保障性安居工程支出</t>
  </si>
  <si>
    <t xml:space="preserve">      住房改革支出</t>
  </si>
  <si>
    <t xml:space="preserve">      资源勘探电力信息等</t>
  </si>
  <si>
    <t xml:space="preserve">      城乡社区住宅</t>
  </si>
  <si>
    <t xml:space="preserve">      商业服务业等</t>
  </si>
  <si>
    <t>二十、粮油物资储备支出</t>
  </si>
  <si>
    <t xml:space="preserve">      金融</t>
  </si>
  <si>
    <t xml:space="preserve">      粮油事务</t>
  </si>
  <si>
    <t xml:space="preserve">      国土资源气象等事务</t>
  </si>
  <si>
    <t xml:space="preserve">      物资事务</t>
  </si>
  <si>
    <t xml:space="preserve">      能源储备</t>
  </si>
  <si>
    <t xml:space="preserve">      粮油物资储备</t>
  </si>
  <si>
    <t xml:space="preserve">      粮油储备</t>
  </si>
  <si>
    <t xml:space="preserve">      其他收入</t>
  </si>
  <si>
    <t xml:space="preserve">      重要商品储备</t>
  </si>
  <si>
    <t>二十一、灾害防治及应急管理支出</t>
  </si>
  <si>
    <t xml:space="preserve">  上解收入</t>
  </si>
  <si>
    <t xml:space="preserve">      应急管理事务</t>
  </si>
  <si>
    <t xml:space="preserve">    体制上解收入</t>
  </si>
  <si>
    <t xml:space="preserve">      消防事务</t>
  </si>
  <si>
    <t xml:space="preserve">    专项上解收入</t>
  </si>
  <si>
    <t xml:space="preserve">      自然灾害防治</t>
  </si>
  <si>
    <t xml:space="preserve">      自然灾害救灾及恢复重建支出</t>
  </si>
  <si>
    <t xml:space="preserve">  上年结余收入</t>
  </si>
  <si>
    <t xml:space="preserve">      其他灾害防治及应急管理支出</t>
  </si>
  <si>
    <t>二十一、预备费</t>
  </si>
  <si>
    <t xml:space="preserve">  调入资金</t>
  </si>
  <si>
    <t>二十二、债务付息支出</t>
  </si>
  <si>
    <t xml:space="preserve">    调入一般公共预算资金</t>
  </si>
  <si>
    <t xml:space="preserve">      地方政府一般债务付息支出</t>
  </si>
  <si>
    <t xml:space="preserve">      从预算稳定调节基金调入一般公共预算</t>
  </si>
  <si>
    <t>二十三、债务发行费用支出</t>
  </si>
  <si>
    <t xml:space="preserve">      从政府性基金调入一般公共预算</t>
  </si>
  <si>
    <t>二十四、其他支出</t>
  </si>
  <si>
    <t xml:space="preserve">      从国有资本经营预算调入一般公共预算</t>
  </si>
  <si>
    <t xml:space="preserve">      年初预留</t>
  </si>
  <si>
    <t xml:space="preserve">      从其他资金调入一般公共预算</t>
  </si>
  <si>
    <t>本级支出合计</t>
  </si>
  <si>
    <t xml:space="preserve">  债务转贷收入</t>
  </si>
  <si>
    <t xml:space="preserve">    地方政府一般债务转贷收入</t>
  </si>
  <si>
    <t>转移性支出</t>
  </si>
  <si>
    <t xml:space="preserve">      地方政府一般债券转贷收入</t>
  </si>
  <si>
    <t xml:space="preserve">  上解支出</t>
  </si>
  <si>
    <t xml:space="preserve">      地方政府向外国政府借款转贷收入</t>
  </si>
  <si>
    <t xml:space="preserve">    体制上解支出</t>
  </si>
  <si>
    <t xml:space="preserve">      地方政府向国际组织借款转贷收入</t>
  </si>
  <si>
    <t xml:space="preserve">    专项上解支出</t>
  </si>
  <si>
    <t xml:space="preserve">      地方政府其他一般债务转贷收入</t>
  </si>
  <si>
    <t xml:space="preserve">  调出资金</t>
  </si>
  <si>
    <t xml:space="preserve">  年终结余</t>
  </si>
  <si>
    <t xml:space="preserve">  地方政府一般债务还本支出</t>
  </si>
  <si>
    <t xml:space="preserve">  地方政府一般债务转贷支出</t>
  </si>
  <si>
    <t xml:space="preserve">  接受其他地区援助收入</t>
  </si>
  <si>
    <t xml:space="preserve">  援助其他地区支出</t>
  </si>
  <si>
    <t>收入总计</t>
  </si>
  <si>
    <t>支出总计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</si>
</sst>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</numFmts>
  <fonts count="33"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9.5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16"/>
      <name val="宋体"/>
      <charset val="134"/>
    </font>
    <font>
      <b/>
      <sz val="11"/>
      <color rgb="FFFA7D00"/>
      <name val="宋体"/>
      <charset val="0"/>
      <scheme val="minor"/>
    </font>
    <font>
      <sz val="12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sz val="12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9" fillId="14" borderId="6" applyNumberFormat="0" applyFont="0" applyAlignment="0" applyProtection="0">
      <alignment vertical="center"/>
    </xf>
    <xf numFmtId="0" fontId="9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" fillId="0" borderId="0"/>
    <xf numFmtId="0" fontId="17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/>
    <xf numFmtId="0" fontId="2" fillId="0" borderId="0"/>
    <xf numFmtId="0" fontId="12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9" fillId="0" borderId="0">
      <alignment vertical="center"/>
    </xf>
    <xf numFmtId="0" fontId="0" fillId="0" borderId="0"/>
    <xf numFmtId="0" fontId="2" fillId="0" borderId="0"/>
    <xf numFmtId="0" fontId="32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66" applyFont="1"/>
    <xf numFmtId="0" fontId="2" fillId="0" borderId="0" xfId="66"/>
    <xf numFmtId="0" fontId="2" fillId="0" borderId="0" xfId="66" applyAlignment="1">
      <alignment horizontal="center"/>
    </xf>
    <xf numFmtId="0" fontId="2" fillId="0" borderId="0" xfId="66" applyFont="1"/>
    <xf numFmtId="177" fontId="2" fillId="0" borderId="0" xfId="66" applyNumberFormat="1" applyAlignment="1">
      <alignment horizontal="center"/>
    </xf>
    <xf numFmtId="0" fontId="3" fillId="0" borderId="0" xfId="66" applyFont="1" applyFill="1" applyAlignment="1">
      <alignment horizontal="center" vertical="center"/>
    </xf>
    <xf numFmtId="0" fontId="4" fillId="0" borderId="0" xfId="66" applyFont="1" applyFill="1" applyAlignment="1">
      <alignment vertical="center"/>
    </xf>
    <xf numFmtId="176" fontId="2" fillId="0" borderId="0" xfId="66" applyNumberFormat="1" applyFont="1" applyFill="1" applyAlignment="1">
      <alignment horizontal="center" vertical="center"/>
    </xf>
    <xf numFmtId="0" fontId="2" fillId="0" borderId="0" xfId="66" applyFont="1" applyFill="1" applyAlignment="1">
      <alignment vertical="center"/>
    </xf>
    <xf numFmtId="176" fontId="2" fillId="0" borderId="1" xfId="66" applyNumberFormat="1" applyFont="1" applyFill="1" applyBorder="1" applyAlignment="1">
      <alignment horizontal="center" vertical="center"/>
    </xf>
    <xf numFmtId="0" fontId="1" fillId="0" borderId="2" xfId="66" applyFont="1" applyFill="1" applyBorder="1" applyAlignment="1">
      <alignment horizontal="center" vertical="center"/>
    </xf>
    <xf numFmtId="176" fontId="1" fillId="0" borderId="2" xfId="66" applyNumberFormat="1" applyFont="1" applyFill="1" applyBorder="1" applyAlignment="1">
      <alignment horizontal="center" vertical="center"/>
    </xf>
    <xf numFmtId="177" fontId="1" fillId="0" borderId="2" xfId="66" applyNumberFormat="1" applyFont="1" applyFill="1" applyBorder="1" applyAlignment="1">
      <alignment horizontal="center" vertical="center"/>
    </xf>
    <xf numFmtId="0" fontId="1" fillId="0" borderId="2" xfId="66" applyFont="1" applyFill="1" applyBorder="1" applyAlignment="1">
      <alignment vertical="center"/>
    </xf>
    <xf numFmtId="176" fontId="5" fillId="0" borderId="2" xfId="66" applyNumberFormat="1" applyFont="1" applyFill="1" applyBorder="1" applyAlignment="1">
      <alignment horizontal="center" vertical="center"/>
    </xf>
    <xf numFmtId="177" fontId="1" fillId="0" borderId="2" xfId="66" applyNumberFormat="1" applyFont="1" applyBorder="1" applyAlignment="1">
      <alignment horizontal="center"/>
    </xf>
    <xf numFmtId="0" fontId="2" fillId="0" borderId="2" xfId="66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0" fontId="6" fillId="0" borderId="2" xfId="66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5" fillId="0" borderId="2" xfId="66" applyNumberFormat="1" applyFont="1" applyFill="1" applyBorder="1" applyAlignment="1">
      <alignment horizontal="center" vertical="center"/>
    </xf>
    <xf numFmtId="177" fontId="6" fillId="0" borderId="2" xfId="66" applyNumberFormat="1" applyFont="1" applyFill="1" applyBorder="1" applyAlignment="1">
      <alignment horizontal="center" vertical="center"/>
    </xf>
    <xf numFmtId="1" fontId="1" fillId="0" borderId="2" xfId="66" applyNumberFormat="1" applyFont="1" applyFill="1" applyBorder="1" applyAlignment="1" applyProtection="1">
      <alignment vertical="center"/>
      <protection locked="0"/>
    </xf>
    <xf numFmtId="1" fontId="1" fillId="0" borderId="2" xfId="66" applyNumberFormat="1" applyFont="1" applyFill="1" applyBorder="1" applyAlignment="1" applyProtection="1">
      <alignment horizontal="left" vertical="center"/>
      <protection locked="0"/>
    </xf>
    <xf numFmtId="1" fontId="5" fillId="0" borderId="2" xfId="66" applyNumberFormat="1" applyFont="1" applyFill="1" applyBorder="1" applyAlignment="1" applyProtection="1">
      <alignment vertical="center"/>
      <protection locked="0"/>
    </xf>
    <xf numFmtId="0" fontId="5" fillId="0" borderId="2" xfId="66" applyNumberFormat="1" applyFont="1" applyFill="1" applyBorder="1" applyAlignment="1" applyProtection="1">
      <alignment vertical="center"/>
      <protection locked="0"/>
    </xf>
    <xf numFmtId="3" fontId="5" fillId="0" borderId="2" xfId="66" applyNumberFormat="1" applyFont="1" applyFill="1" applyBorder="1" applyAlignment="1" applyProtection="1">
      <alignment vertical="center"/>
    </xf>
    <xf numFmtId="0" fontId="5" fillId="0" borderId="2" xfId="0" applyFont="1" applyBorder="1" applyAlignment="1" applyProtection="1">
      <alignment vertical="center" wrapText="1"/>
      <protection locked="0"/>
    </xf>
    <xf numFmtId="3" fontId="1" fillId="0" borderId="2" xfId="66" applyNumberFormat="1" applyFont="1" applyFill="1" applyBorder="1" applyAlignment="1" applyProtection="1">
      <alignment vertical="center"/>
    </xf>
    <xf numFmtId="0" fontId="1" fillId="0" borderId="2" xfId="66" applyFont="1" applyBorder="1" applyAlignment="1">
      <alignment vertical="center"/>
    </xf>
    <xf numFmtId="0" fontId="1" fillId="0" borderId="2" xfId="66" applyFont="1" applyFill="1" applyBorder="1" applyAlignment="1">
      <alignment horizontal="distributed" vertical="center"/>
    </xf>
    <xf numFmtId="0" fontId="1" fillId="0" borderId="0" xfId="66" applyFont="1" applyAlignment="1">
      <alignment horizontal="center"/>
    </xf>
    <xf numFmtId="177" fontId="1" fillId="0" borderId="0" xfId="66" applyNumberFormat="1" applyFont="1" applyAlignment="1">
      <alignment horizontal="center"/>
    </xf>
    <xf numFmtId="0" fontId="2" fillId="0" borderId="0" xfId="66" applyBorder="1" applyAlignment="1">
      <alignment horizontal="center"/>
    </xf>
    <xf numFmtId="176" fontId="7" fillId="0" borderId="0" xfId="66" applyNumberFormat="1" applyFont="1" applyFill="1" applyBorder="1" applyAlignment="1">
      <alignment horizontal="center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差_2015年国资经营预算报表" xfId="14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差_2019年分乡镇税收计划表（市政府）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常规 2 3" xfId="55"/>
    <cellStyle name="40% - 强调文字颜色 6" xfId="56" builtinId="51"/>
    <cellStyle name="60% - 强调文字颜色 6" xfId="57" builtinId="52"/>
    <cellStyle name="差_2016年乡镇税收计划表（国税）" xfId="58"/>
    <cellStyle name="差_2018年税收收入分乡镇分税种及2019年计划表" xfId="59"/>
    <cellStyle name="差_表二--电子版" xfId="60"/>
    <cellStyle name="常规 2" xfId="61"/>
    <cellStyle name="常规 3" xfId="62"/>
    <cellStyle name="常规 4" xfId="63"/>
    <cellStyle name="常规 5" xfId="64"/>
    <cellStyle name="常规 7" xfId="65"/>
    <cellStyle name="常规_天政发（2015）9号附件" xfId="66"/>
    <cellStyle name="好_2015年国资经营预算报表" xfId="67"/>
    <cellStyle name="好_2016年乡镇税收计划表（国税）" xfId="68"/>
    <cellStyle name="好_表二--电子版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6"/>
  <sheetViews>
    <sheetView tabSelected="1" workbookViewId="0">
      <selection activeCell="K10" sqref="K10"/>
    </sheetView>
  </sheetViews>
  <sheetFormatPr defaultColWidth="9.33333333333333" defaultRowHeight="14.25" outlineLevelCol="7"/>
  <cols>
    <col min="1" max="1" width="46.1666666666667" style="2" customWidth="1"/>
    <col min="2" max="3" width="11.5" style="3" customWidth="1"/>
    <col min="4" max="4" width="10.1666666666667" style="3" customWidth="1"/>
    <col min="5" max="5" width="46" style="4" customWidth="1"/>
    <col min="6" max="7" width="11.5" style="3" customWidth="1"/>
    <col min="8" max="8" width="10.1666666666667" style="5" customWidth="1"/>
    <col min="9" max="34" width="12" style="2" customWidth="1"/>
    <col min="35" max="16384" width="9.33333333333333" style="2"/>
  </cols>
  <sheetData>
    <row r="1" ht="24.7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17.45" customHeight="1" spans="1:8">
      <c r="A2" s="7"/>
      <c r="B2" s="8"/>
      <c r="C2" s="8"/>
      <c r="D2" s="8"/>
      <c r="E2" s="9"/>
      <c r="F2" s="8"/>
      <c r="G2" s="10" t="s">
        <v>1</v>
      </c>
      <c r="H2" s="10"/>
    </row>
    <row r="3" s="1" customFormat="1" ht="15.75" customHeight="1" spans="1:8">
      <c r="A3" s="11" t="s">
        <v>2</v>
      </c>
      <c r="B3" s="11"/>
      <c r="C3" s="11"/>
      <c r="D3" s="11"/>
      <c r="E3" s="11" t="s">
        <v>3</v>
      </c>
      <c r="F3" s="11"/>
      <c r="G3" s="11"/>
      <c r="H3" s="11"/>
    </row>
    <row r="4" s="1" customFormat="1" ht="15.75" customHeight="1" spans="1:8">
      <c r="A4" s="11" t="s">
        <v>4</v>
      </c>
      <c r="B4" s="12" t="s">
        <v>5</v>
      </c>
      <c r="C4" s="12" t="s">
        <v>6</v>
      </c>
      <c r="D4" s="12" t="s">
        <v>7</v>
      </c>
      <c r="E4" s="11" t="s">
        <v>8</v>
      </c>
      <c r="F4" s="12" t="s">
        <v>5</v>
      </c>
      <c r="G4" s="12" t="s">
        <v>6</v>
      </c>
      <c r="H4" s="13" t="s">
        <v>7</v>
      </c>
    </row>
    <row r="5" s="1" customFormat="1" ht="15.75" customHeight="1" spans="1:8">
      <c r="A5" s="14" t="s">
        <v>9</v>
      </c>
      <c r="B5" s="13">
        <f>SUM(B6:B21)</f>
        <v>171301</v>
      </c>
      <c r="C5" s="13">
        <f>SUM(C6:C21)</f>
        <v>171301</v>
      </c>
      <c r="D5" s="13"/>
      <c r="E5" s="14" t="s">
        <v>10</v>
      </c>
      <c r="F5" s="15">
        <f>SUM(F6:F32)</f>
        <v>98163</v>
      </c>
      <c r="G5" s="15">
        <f>SUM(G6:G32)</f>
        <v>98163</v>
      </c>
      <c r="H5" s="16"/>
    </row>
    <row r="6" s="1" customFormat="1" ht="15.75" customHeight="1" spans="1:8">
      <c r="A6" s="14" t="s">
        <v>11</v>
      </c>
      <c r="B6" s="13">
        <v>64501</v>
      </c>
      <c r="C6" s="13">
        <v>64501</v>
      </c>
      <c r="D6" s="13"/>
      <c r="E6" s="14" t="s">
        <v>12</v>
      </c>
      <c r="F6" s="15">
        <v>828</v>
      </c>
      <c r="G6" s="15">
        <v>828</v>
      </c>
      <c r="H6" s="16"/>
    </row>
    <row r="7" s="1" customFormat="1" ht="15.75" customHeight="1" spans="1:8">
      <c r="A7" s="14" t="s">
        <v>13</v>
      </c>
      <c r="B7" s="13">
        <v>15800</v>
      </c>
      <c r="C7" s="13">
        <v>15800</v>
      </c>
      <c r="D7" s="13"/>
      <c r="E7" s="14" t="s">
        <v>14</v>
      </c>
      <c r="F7" s="15">
        <v>646</v>
      </c>
      <c r="G7" s="15">
        <v>646</v>
      </c>
      <c r="H7" s="16"/>
    </row>
    <row r="8" s="1" customFormat="1" ht="15.75" customHeight="1" spans="1:8">
      <c r="A8" s="14" t="s">
        <v>15</v>
      </c>
      <c r="B8" s="17"/>
      <c r="C8" s="17"/>
      <c r="D8" s="17"/>
      <c r="E8" s="14" t="s">
        <v>16</v>
      </c>
      <c r="F8" s="15">
        <v>17108</v>
      </c>
      <c r="G8" s="15">
        <v>17108</v>
      </c>
      <c r="H8" s="16"/>
    </row>
    <row r="9" s="1" customFormat="1" ht="15.75" customHeight="1" spans="1:8">
      <c r="A9" s="14" t="s">
        <v>17</v>
      </c>
      <c r="B9" s="13">
        <v>2000</v>
      </c>
      <c r="C9" s="13">
        <v>2000</v>
      </c>
      <c r="D9" s="13"/>
      <c r="E9" s="14" t="s">
        <v>18</v>
      </c>
      <c r="F9" s="15">
        <v>1273</v>
      </c>
      <c r="G9" s="15">
        <v>1273</v>
      </c>
      <c r="H9" s="16"/>
    </row>
    <row r="10" s="1" customFormat="1" ht="15.75" customHeight="1" spans="1:8">
      <c r="A10" s="14" t="s">
        <v>19</v>
      </c>
      <c r="B10" s="13">
        <v>320</v>
      </c>
      <c r="C10" s="13">
        <v>320</v>
      </c>
      <c r="D10" s="13"/>
      <c r="E10" s="14" t="s">
        <v>20</v>
      </c>
      <c r="F10" s="15">
        <v>565</v>
      </c>
      <c r="G10" s="15">
        <v>565</v>
      </c>
      <c r="H10" s="16"/>
    </row>
    <row r="11" s="1" customFormat="1" ht="15.75" customHeight="1" spans="1:8">
      <c r="A11" s="14" t="s">
        <v>21</v>
      </c>
      <c r="B11" s="13">
        <v>8420</v>
      </c>
      <c r="C11" s="13">
        <v>8420</v>
      </c>
      <c r="D11" s="13"/>
      <c r="E11" s="14" t="s">
        <v>22</v>
      </c>
      <c r="F11" s="15">
        <v>9366</v>
      </c>
      <c r="G11" s="15">
        <v>9366</v>
      </c>
      <c r="H11" s="16"/>
    </row>
    <row r="12" s="1" customFormat="1" ht="15.75" customHeight="1" spans="1:8">
      <c r="A12" s="14" t="s">
        <v>23</v>
      </c>
      <c r="B12" s="13">
        <v>3400</v>
      </c>
      <c r="C12" s="13">
        <v>3400</v>
      </c>
      <c r="D12" s="13"/>
      <c r="E12" s="14" t="s">
        <v>24</v>
      </c>
      <c r="F12" s="15">
        <v>5400</v>
      </c>
      <c r="G12" s="15">
        <v>5400</v>
      </c>
      <c r="H12" s="16"/>
    </row>
    <row r="13" s="1" customFormat="1" ht="15.75" customHeight="1" spans="1:8">
      <c r="A13" s="14" t="s">
        <v>25</v>
      </c>
      <c r="B13" s="13">
        <v>1450</v>
      </c>
      <c r="C13" s="13">
        <v>1450</v>
      </c>
      <c r="D13" s="13"/>
      <c r="E13" s="14" t="s">
        <v>26</v>
      </c>
      <c r="F13" s="15">
        <v>1646</v>
      </c>
      <c r="G13" s="15">
        <v>1646</v>
      </c>
      <c r="H13" s="16"/>
    </row>
    <row r="14" s="1" customFormat="1" ht="15.75" customHeight="1" spans="1:8">
      <c r="A14" s="14" t="s">
        <v>27</v>
      </c>
      <c r="B14" s="13">
        <v>9210</v>
      </c>
      <c r="C14" s="13">
        <v>9210</v>
      </c>
      <c r="D14" s="13"/>
      <c r="E14" s="14" t="s">
        <v>28</v>
      </c>
      <c r="F14" s="15"/>
      <c r="G14" s="15"/>
      <c r="H14" s="16"/>
    </row>
    <row r="15" s="1" customFormat="1" ht="15.75" customHeight="1" spans="1:8">
      <c r="A15" s="14" t="s">
        <v>29</v>
      </c>
      <c r="B15" s="13">
        <v>12400</v>
      </c>
      <c r="C15" s="13">
        <v>12400</v>
      </c>
      <c r="D15" s="13"/>
      <c r="E15" s="14" t="s">
        <v>30</v>
      </c>
      <c r="F15" s="15">
        <v>1279</v>
      </c>
      <c r="G15" s="15">
        <v>1279</v>
      </c>
      <c r="H15" s="16"/>
    </row>
    <row r="16" s="1" customFormat="1" ht="15.75" customHeight="1" spans="1:8">
      <c r="A16" s="14" t="s">
        <v>31</v>
      </c>
      <c r="B16" s="13">
        <v>3300</v>
      </c>
      <c r="C16" s="13">
        <v>3300</v>
      </c>
      <c r="D16" s="13"/>
      <c r="E16" s="14" t="s">
        <v>32</v>
      </c>
      <c r="F16" s="15">
        <v>2785</v>
      </c>
      <c r="G16" s="15">
        <v>2785</v>
      </c>
      <c r="H16" s="16"/>
    </row>
    <row r="17" s="1" customFormat="1" ht="15.75" customHeight="1" spans="1:8">
      <c r="A17" s="14" t="s">
        <v>33</v>
      </c>
      <c r="B17" s="13">
        <v>32000</v>
      </c>
      <c r="C17" s="13">
        <v>32000</v>
      </c>
      <c r="D17" s="13"/>
      <c r="E17" s="14" t="s">
        <v>34</v>
      </c>
      <c r="F17" s="15"/>
      <c r="G17" s="15"/>
      <c r="H17" s="16"/>
    </row>
    <row r="18" s="1" customFormat="1" ht="15.75" customHeight="1" spans="1:8">
      <c r="A18" s="14" t="s">
        <v>35</v>
      </c>
      <c r="B18" s="13">
        <v>18200</v>
      </c>
      <c r="C18" s="13">
        <v>18200</v>
      </c>
      <c r="D18" s="13"/>
      <c r="E18" s="14" t="s">
        <v>36</v>
      </c>
      <c r="F18" s="15"/>
      <c r="G18" s="15"/>
      <c r="H18" s="16"/>
    </row>
    <row r="19" s="1" customFormat="1" ht="15.75" customHeight="1" spans="1:8">
      <c r="A19" s="14" t="s">
        <v>37</v>
      </c>
      <c r="B19" s="13"/>
      <c r="C19" s="13"/>
      <c r="D19" s="13"/>
      <c r="E19" s="14" t="s">
        <v>38</v>
      </c>
      <c r="F19" s="15">
        <v>99</v>
      </c>
      <c r="G19" s="15">
        <v>99</v>
      </c>
      <c r="H19" s="16"/>
    </row>
    <row r="20" s="1" customFormat="1" ht="15.75" customHeight="1" spans="1:8">
      <c r="A20" s="14" t="s">
        <v>39</v>
      </c>
      <c r="B20" s="13">
        <v>300</v>
      </c>
      <c r="C20" s="13">
        <v>300</v>
      </c>
      <c r="D20" s="13"/>
      <c r="E20" s="14" t="s">
        <v>40</v>
      </c>
      <c r="F20" s="15"/>
      <c r="G20" s="15"/>
      <c r="H20" s="16"/>
    </row>
    <row r="21" s="1" customFormat="1" ht="15.75" customHeight="1" spans="1:8">
      <c r="A21" s="14" t="s">
        <v>41</v>
      </c>
      <c r="B21" s="13"/>
      <c r="C21" s="13"/>
      <c r="D21" s="13"/>
      <c r="E21" s="14" t="s">
        <v>42</v>
      </c>
      <c r="F21" s="15">
        <v>243</v>
      </c>
      <c r="G21" s="15">
        <v>243</v>
      </c>
      <c r="H21" s="16"/>
    </row>
    <row r="22" s="1" customFormat="1" ht="15.75" customHeight="1" spans="1:8">
      <c r="A22" s="14" t="s">
        <v>43</v>
      </c>
      <c r="B22" s="13">
        <f>SUM(B23:B30)</f>
        <v>49045</v>
      </c>
      <c r="C22" s="13">
        <f>SUM(C23:C30)</f>
        <v>49045</v>
      </c>
      <c r="D22" s="13"/>
      <c r="E22" s="14" t="s">
        <v>44</v>
      </c>
      <c r="F22" s="15">
        <v>108</v>
      </c>
      <c r="G22" s="15">
        <v>108</v>
      </c>
      <c r="H22" s="16"/>
    </row>
    <row r="23" s="1" customFormat="1" ht="15.75" customHeight="1" spans="1:8">
      <c r="A23" s="14" t="s">
        <v>45</v>
      </c>
      <c r="B23" s="13">
        <v>10478</v>
      </c>
      <c r="C23" s="13">
        <v>10478</v>
      </c>
      <c r="D23" s="13"/>
      <c r="E23" s="14" t="s">
        <v>46</v>
      </c>
      <c r="F23" s="15">
        <v>692</v>
      </c>
      <c r="G23" s="15">
        <v>692</v>
      </c>
      <c r="H23" s="16"/>
    </row>
    <row r="24" s="1" customFormat="1" ht="15.75" customHeight="1" spans="1:8">
      <c r="A24" s="14" t="s">
        <v>47</v>
      </c>
      <c r="B24" s="13">
        <v>14417</v>
      </c>
      <c r="C24" s="13">
        <v>14417</v>
      </c>
      <c r="D24" s="13"/>
      <c r="E24" s="14" t="s">
        <v>48</v>
      </c>
      <c r="F24" s="15">
        <v>1518</v>
      </c>
      <c r="G24" s="15">
        <v>1518</v>
      </c>
      <c r="H24" s="16"/>
    </row>
    <row r="25" s="1" customFormat="1" ht="15.75" customHeight="1" spans="1:8">
      <c r="A25" s="14" t="s">
        <v>49</v>
      </c>
      <c r="B25" s="13">
        <v>16920</v>
      </c>
      <c r="C25" s="13">
        <v>16920</v>
      </c>
      <c r="D25" s="13"/>
      <c r="E25" s="14" t="s">
        <v>50</v>
      </c>
      <c r="F25" s="15">
        <v>1714</v>
      </c>
      <c r="G25" s="15">
        <v>1714</v>
      </c>
      <c r="H25" s="16"/>
    </row>
    <row r="26" s="1" customFormat="1" ht="15.75" customHeight="1" spans="1:8">
      <c r="A26" s="14" t="s">
        <v>51</v>
      </c>
      <c r="B26" s="13"/>
      <c r="C26" s="13"/>
      <c r="D26" s="13"/>
      <c r="E26" s="14" t="s">
        <v>52</v>
      </c>
      <c r="F26" s="15">
        <v>512</v>
      </c>
      <c r="G26" s="15">
        <v>512</v>
      </c>
      <c r="H26" s="16"/>
    </row>
    <row r="27" s="1" customFormat="1" ht="15.75" customHeight="1" spans="1:8">
      <c r="A27" s="18" t="s">
        <v>53</v>
      </c>
      <c r="B27" s="13">
        <v>2943</v>
      </c>
      <c r="C27" s="13">
        <v>2943</v>
      </c>
      <c r="D27" s="13"/>
      <c r="E27" s="14" t="s">
        <v>54</v>
      </c>
      <c r="F27" s="15">
        <v>184</v>
      </c>
      <c r="G27" s="15">
        <v>184</v>
      </c>
      <c r="H27" s="16"/>
    </row>
    <row r="28" s="1" customFormat="1" ht="15.75" customHeight="1" spans="1:8">
      <c r="A28" s="18" t="s">
        <v>55</v>
      </c>
      <c r="B28" s="13">
        <v>100</v>
      </c>
      <c r="C28" s="13">
        <v>100</v>
      </c>
      <c r="D28" s="13"/>
      <c r="E28" s="14" t="s">
        <v>56</v>
      </c>
      <c r="F28" s="15">
        <v>221</v>
      </c>
      <c r="G28" s="15">
        <v>221</v>
      </c>
      <c r="H28" s="16"/>
    </row>
    <row r="29" s="1" customFormat="1" ht="15.75" customHeight="1" spans="1:8">
      <c r="A29" s="18" t="s">
        <v>57</v>
      </c>
      <c r="B29" s="13">
        <v>2190</v>
      </c>
      <c r="C29" s="13">
        <v>2190</v>
      </c>
      <c r="D29" s="13"/>
      <c r="E29" s="14" t="s">
        <v>58</v>
      </c>
      <c r="F29" s="15">
        <v>626</v>
      </c>
      <c r="G29" s="15">
        <v>626</v>
      </c>
      <c r="H29" s="16"/>
    </row>
    <row r="30" s="1" customFormat="1" ht="15.75" customHeight="1" spans="1:8">
      <c r="A30" s="19"/>
      <c r="B30" s="13">
        <v>1997</v>
      </c>
      <c r="C30" s="13">
        <v>1997</v>
      </c>
      <c r="D30" s="13"/>
      <c r="E30" s="14" t="s">
        <v>59</v>
      </c>
      <c r="F30" s="15"/>
      <c r="G30" s="15"/>
      <c r="H30" s="16"/>
    </row>
    <row r="31" s="1" customFormat="1" ht="15.75" customHeight="1" spans="1:8">
      <c r="A31" s="19"/>
      <c r="B31" s="13"/>
      <c r="C31" s="13"/>
      <c r="D31" s="13"/>
      <c r="E31" s="14" t="s">
        <v>60</v>
      </c>
      <c r="F31" s="15">
        <v>11568</v>
      </c>
      <c r="G31" s="15">
        <v>11568</v>
      </c>
      <c r="H31" s="16"/>
    </row>
    <row r="32" s="1" customFormat="1" ht="15.75" customHeight="1" spans="1:8">
      <c r="A32" s="19"/>
      <c r="B32" s="13"/>
      <c r="C32" s="13"/>
      <c r="D32" s="13"/>
      <c r="E32" s="14" t="s">
        <v>61</v>
      </c>
      <c r="F32" s="15">
        <v>39782</v>
      </c>
      <c r="G32" s="15">
        <v>39782</v>
      </c>
      <c r="H32" s="16"/>
    </row>
    <row r="33" s="1" customFormat="1" ht="15.75" customHeight="1" spans="1:8">
      <c r="A33" s="20" t="s">
        <v>62</v>
      </c>
      <c r="B33" s="13">
        <f>B22+B5</f>
        <v>220346</v>
      </c>
      <c r="C33" s="13">
        <f>C22+C5</f>
        <v>220346</v>
      </c>
      <c r="D33" s="13"/>
      <c r="E33" s="14" t="s">
        <v>63</v>
      </c>
      <c r="F33" s="15"/>
      <c r="G33" s="15"/>
      <c r="H33" s="16"/>
    </row>
    <row r="34" s="1" customFormat="1" ht="15.75" customHeight="1" spans="1:8">
      <c r="A34" s="19"/>
      <c r="B34" s="13"/>
      <c r="C34" s="13"/>
      <c r="D34" s="13"/>
      <c r="E34" s="14" t="s">
        <v>64</v>
      </c>
      <c r="F34" s="15">
        <v>293</v>
      </c>
      <c r="G34" s="15">
        <v>293</v>
      </c>
      <c r="H34" s="16"/>
    </row>
    <row r="35" s="1" customFormat="1" ht="15.75" customHeight="1" spans="1:8">
      <c r="A35" s="19"/>
      <c r="B35" s="13"/>
      <c r="C35" s="13"/>
      <c r="D35" s="13"/>
      <c r="E35" s="14" t="s">
        <v>65</v>
      </c>
      <c r="F35" s="15">
        <v>293</v>
      </c>
      <c r="G35" s="15">
        <v>293</v>
      </c>
      <c r="H35" s="16"/>
    </row>
    <row r="36" s="1" customFormat="1" ht="15.75" customHeight="1" spans="1:8">
      <c r="A36" s="19"/>
      <c r="B36" s="13"/>
      <c r="C36" s="13"/>
      <c r="D36" s="13"/>
      <c r="E36" s="14" t="s">
        <v>66</v>
      </c>
      <c r="F36" s="15"/>
      <c r="G36" s="15"/>
      <c r="H36" s="16"/>
    </row>
    <row r="37" s="1" customFormat="1" ht="15.75" customHeight="1" spans="1:8">
      <c r="A37" s="19"/>
      <c r="B37" s="13"/>
      <c r="C37" s="13"/>
      <c r="D37" s="13"/>
      <c r="E37" s="14" t="s">
        <v>67</v>
      </c>
      <c r="F37" s="15">
        <f>SUM(F38:F44)</f>
        <v>29536</v>
      </c>
      <c r="G37" s="15">
        <f>SUM(G38:G44)</f>
        <v>29536</v>
      </c>
      <c r="H37" s="16"/>
    </row>
    <row r="38" s="1" customFormat="1" ht="15.75" customHeight="1" spans="1:8">
      <c r="A38" s="19"/>
      <c r="B38" s="13"/>
      <c r="C38" s="13"/>
      <c r="D38" s="13"/>
      <c r="E38" s="14" t="s">
        <v>68</v>
      </c>
      <c r="F38" s="15">
        <v>64</v>
      </c>
      <c r="G38" s="15">
        <v>64</v>
      </c>
      <c r="H38" s="16"/>
    </row>
    <row r="39" s="1" customFormat="1" ht="15.75" customHeight="1" spans="1:8">
      <c r="A39" s="19"/>
      <c r="B39" s="13"/>
      <c r="C39" s="13"/>
      <c r="D39" s="13"/>
      <c r="E39" s="14" t="s">
        <v>69</v>
      </c>
      <c r="F39" s="15">
        <v>27814</v>
      </c>
      <c r="G39" s="15">
        <v>27814</v>
      </c>
      <c r="H39" s="16"/>
    </row>
    <row r="40" s="1" customFormat="1" ht="15.75" customHeight="1" spans="1:8">
      <c r="A40" s="19"/>
      <c r="B40" s="13"/>
      <c r="C40" s="13"/>
      <c r="D40" s="13"/>
      <c r="E40" s="14" t="s">
        <v>70</v>
      </c>
      <c r="F40" s="15"/>
      <c r="G40" s="15"/>
      <c r="H40" s="16"/>
    </row>
    <row r="41" s="1" customFormat="1" ht="15.75" customHeight="1" spans="1:8">
      <c r="A41" s="19"/>
      <c r="B41" s="13"/>
      <c r="C41" s="13"/>
      <c r="D41" s="13"/>
      <c r="E41" s="14" t="s">
        <v>71</v>
      </c>
      <c r="F41" s="15"/>
      <c r="G41" s="15"/>
      <c r="H41" s="16"/>
    </row>
    <row r="42" s="1" customFormat="1" ht="15.75" customHeight="1" spans="1:8">
      <c r="A42" s="19"/>
      <c r="B42" s="13"/>
      <c r="C42" s="13"/>
      <c r="D42" s="13"/>
      <c r="E42" s="14" t="s">
        <v>72</v>
      </c>
      <c r="F42" s="15"/>
      <c r="G42" s="15"/>
      <c r="H42" s="16"/>
    </row>
    <row r="43" s="1" customFormat="1" ht="15.75" customHeight="1" spans="1:8">
      <c r="A43" s="19"/>
      <c r="B43" s="13"/>
      <c r="C43" s="13"/>
      <c r="D43" s="13"/>
      <c r="E43" s="14" t="s">
        <v>73</v>
      </c>
      <c r="F43" s="15">
        <v>1455</v>
      </c>
      <c r="G43" s="15">
        <v>1455</v>
      </c>
      <c r="H43" s="16"/>
    </row>
    <row r="44" s="1" customFormat="1" ht="15.75" customHeight="1" spans="1:8">
      <c r="A44" s="19"/>
      <c r="B44" s="13"/>
      <c r="C44" s="13"/>
      <c r="D44" s="13"/>
      <c r="E44" s="14" t="s">
        <v>74</v>
      </c>
      <c r="F44" s="15">
        <v>203</v>
      </c>
      <c r="G44" s="15">
        <v>203</v>
      </c>
      <c r="H44" s="16"/>
    </row>
    <row r="45" s="1" customFormat="1" ht="15.75" customHeight="1" spans="1:8">
      <c r="A45" s="19"/>
      <c r="B45" s="13"/>
      <c r="C45" s="13"/>
      <c r="D45" s="13"/>
      <c r="E45" s="14" t="s">
        <v>75</v>
      </c>
      <c r="F45" s="15">
        <f>SUM(F46:F52)</f>
        <v>94345</v>
      </c>
      <c r="G45" s="15">
        <f>SUM(G46:G52)</f>
        <v>98345</v>
      </c>
      <c r="H45" s="16">
        <v>4000</v>
      </c>
    </row>
    <row r="46" s="1" customFormat="1" ht="15.75" customHeight="1" spans="1:8">
      <c r="A46" s="19"/>
      <c r="B46" s="13"/>
      <c r="C46" s="13"/>
      <c r="D46" s="13"/>
      <c r="E46" s="14" t="s">
        <v>76</v>
      </c>
      <c r="F46" s="15">
        <v>1620</v>
      </c>
      <c r="G46" s="15">
        <v>1620</v>
      </c>
      <c r="H46" s="16"/>
    </row>
    <row r="47" s="1" customFormat="1" ht="15.75" customHeight="1" spans="1:8">
      <c r="A47" s="19"/>
      <c r="B47" s="13"/>
      <c r="C47" s="13"/>
      <c r="D47" s="13"/>
      <c r="E47" s="14" t="s">
        <v>77</v>
      </c>
      <c r="F47" s="15">
        <v>79551</v>
      </c>
      <c r="G47" s="15">
        <f>F47+H47</f>
        <v>83551</v>
      </c>
      <c r="H47" s="16">
        <v>4000</v>
      </c>
    </row>
    <row r="48" s="1" customFormat="1" ht="15.75" customHeight="1" spans="1:8">
      <c r="A48" s="19"/>
      <c r="B48" s="13"/>
      <c r="C48" s="13"/>
      <c r="D48" s="13"/>
      <c r="E48" s="14" t="s">
        <v>78</v>
      </c>
      <c r="F48" s="15">
        <v>3574</v>
      </c>
      <c r="G48" s="15">
        <v>3574</v>
      </c>
      <c r="H48" s="16"/>
    </row>
    <row r="49" s="1" customFormat="1" ht="15.75" customHeight="1" spans="1:8">
      <c r="A49" s="19"/>
      <c r="B49" s="13"/>
      <c r="C49" s="13"/>
      <c r="D49" s="13"/>
      <c r="E49" s="14" t="s">
        <v>79</v>
      </c>
      <c r="F49" s="15">
        <v>554</v>
      </c>
      <c r="G49" s="15">
        <v>554</v>
      </c>
      <c r="H49" s="16"/>
    </row>
    <row r="50" s="1" customFormat="1" ht="15.75" customHeight="1" spans="1:8">
      <c r="A50" s="19"/>
      <c r="B50" s="13"/>
      <c r="C50" s="13"/>
      <c r="D50" s="13"/>
      <c r="E50" s="14" t="s">
        <v>80</v>
      </c>
      <c r="F50" s="15">
        <v>1160</v>
      </c>
      <c r="G50" s="15">
        <v>1160</v>
      </c>
      <c r="H50" s="16"/>
    </row>
    <row r="51" s="1" customFormat="1" ht="15.75" customHeight="1" spans="1:8">
      <c r="A51" s="19"/>
      <c r="B51" s="13"/>
      <c r="C51" s="13"/>
      <c r="D51" s="13"/>
      <c r="E51" s="14" t="s">
        <v>81</v>
      </c>
      <c r="F51" s="15">
        <v>4000</v>
      </c>
      <c r="G51" s="15">
        <v>4000</v>
      </c>
      <c r="H51" s="16"/>
    </row>
    <row r="52" s="1" customFormat="1" ht="15.75" customHeight="1" spans="1:8">
      <c r="A52" s="19"/>
      <c r="B52" s="13"/>
      <c r="C52" s="13"/>
      <c r="D52" s="13"/>
      <c r="E52" s="14" t="s">
        <v>82</v>
      </c>
      <c r="F52" s="15">
        <v>3886</v>
      </c>
      <c r="G52" s="15">
        <v>3886</v>
      </c>
      <c r="H52" s="16"/>
    </row>
    <row r="53" s="1" customFormat="1" ht="15.75" customHeight="1" spans="1:8">
      <c r="A53" s="19"/>
      <c r="B53" s="13"/>
      <c r="C53" s="13"/>
      <c r="D53" s="13"/>
      <c r="E53" s="14" t="s">
        <v>83</v>
      </c>
      <c r="F53" s="15">
        <f>SUM(F54:F55)</f>
        <v>3004</v>
      </c>
      <c r="G53" s="15">
        <f>SUM(G54:G55)</f>
        <v>3004</v>
      </c>
      <c r="H53" s="16"/>
    </row>
    <row r="54" s="1" customFormat="1" ht="15.75" customHeight="1" spans="1:8">
      <c r="A54" s="19"/>
      <c r="B54" s="13"/>
      <c r="C54" s="13"/>
      <c r="D54" s="13"/>
      <c r="E54" s="14" t="s">
        <v>84</v>
      </c>
      <c r="F54" s="15">
        <v>254</v>
      </c>
      <c r="G54" s="15">
        <v>254</v>
      </c>
      <c r="H54" s="16"/>
    </row>
    <row r="55" s="1" customFormat="1" ht="15.75" customHeight="1" spans="1:8">
      <c r="A55" s="19"/>
      <c r="B55" s="13"/>
      <c r="C55" s="13"/>
      <c r="D55" s="13"/>
      <c r="E55" s="14" t="s">
        <v>85</v>
      </c>
      <c r="F55" s="15">
        <v>2750</v>
      </c>
      <c r="G55" s="15">
        <v>2750</v>
      </c>
      <c r="H55" s="16"/>
    </row>
    <row r="56" s="1" customFormat="1" ht="15.75" customHeight="1" spans="1:8">
      <c r="A56" s="19"/>
      <c r="B56" s="13"/>
      <c r="C56" s="13"/>
      <c r="D56" s="13"/>
      <c r="E56" s="14" t="s">
        <v>86</v>
      </c>
      <c r="F56" s="15">
        <f>SUM(F57:F62)</f>
        <v>4158</v>
      </c>
      <c r="G56" s="15">
        <f>SUM(G57:G62)</f>
        <v>4158</v>
      </c>
      <c r="H56" s="16"/>
    </row>
    <row r="57" s="1" customFormat="1" ht="15.75" customHeight="1" spans="1:8">
      <c r="A57" s="19"/>
      <c r="B57" s="13"/>
      <c r="C57" s="13"/>
      <c r="D57" s="13"/>
      <c r="E57" s="14" t="s">
        <v>87</v>
      </c>
      <c r="F57" s="15">
        <v>2061</v>
      </c>
      <c r="G57" s="15">
        <v>2061</v>
      </c>
      <c r="H57" s="16"/>
    </row>
    <row r="58" s="1" customFormat="1" ht="15.75" customHeight="1" spans="1:8">
      <c r="A58" s="19"/>
      <c r="B58" s="13"/>
      <c r="C58" s="13"/>
      <c r="D58" s="13"/>
      <c r="E58" s="14" t="s">
        <v>88</v>
      </c>
      <c r="F58" s="15">
        <v>217</v>
      </c>
      <c r="G58" s="15">
        <v>217</v>
      </c>
      <c r="H58" s="16"/>
    </row>
    <row r="59" s="1" customFormat="1" ht="15.75" customHeight="1" spans="1:8">
      <c r="A59" s="19"/>
      <c r="B59" s="13"/>
      <c r="C59" s="13"/>
      <c r="D59" s="13"/>
      <c r="E59" s="14" t="s">
        <v>89</v>
      </c>
      <c r="F59" s="15">
        <v>140</v>
      </c>
      <c r="G59" s="15">
        <v>140</v>
      </c>
      <c r="H59" s="16"/>
    </row>
    <row r="60" s="1" customFormat="1" ht="15.75" customHeight="1" spans="1:8">
      <c r="A60" s="19"/>
      <c r="B60" s="13"/>
      <c r="C60" s="13"/>
      <c r="D60" s="13"/>
      <c r="E60" s="14" t="s">
        <v>90</v>
      </c>
      <c r="F60" s="15">
        <v>438</v>
      </c>
      <c r="G60" s="15">
        <v>438</v>
      </c>
      <c r="H60" s="16"/>
    </row>
    <row r="61" s="1" customFormat="1" ht="15.75" customHeight="1" spans="1:8">
      <c r="A61" s="19"/>
      <c r="B61" s="13"/>
      <c r="C61" s="13"/>
      <c r="D61" s="13"/>
      <c r="E61" s="14" t="s">
        <v>91</v>
      </c>
      <c r="F61" s="15">
        <v>1302</v>
      </c>
      <c r="G61" s="15">
        <v>1302</v>
      </c>
      <c r="H61" s="16"/>
    </row>
    <row r="62" s="1" customFormat="1" ht="15.75" customHeight="1" spans="1:8">
      <c r="A62" s="19"/>
      <c r="B62" s="13"/>
      <c r="C62" s="13"/>
      <c r="D62" s="13"/>
      <c r="E62" s="14" t="s">
        <v>92</v>
      </c>
      <c r="F62" s="15"/>
      <c r="G62" s="15"/>
      <c r="H62" s="16"/>
    </row>
    <row r="63" s="1" customFormat="1" ht="15.75" customHeight="1" spans="1:8">
      <c r="A63" s="19"/>
      <c r="B63" s="13"/>
      <c r="C63" s="13"/>
      <c r="D63" s="13"/>
      <c r="E63" s="14" t="s">
        <v>93</v>
      </c>
      <c r="F63" s="15">
        <f>SUM(F64:F84)</f>
        <v>169569</v>
      </c>
      <c r="G63" s="15">
        <f>SUM(G64:G84)</f>
        <v>169569</v>
      </c>
      <c r="H63" s="16"/>
    </row>
    <row r="64" s="1" customFormat="1" ht="15.75" customHeight="1" spans="1:8">
      <c r="A64" s="19"/>
      <c r="B64" s="13"/>
      <c r="C64" s="13"/>
      <c r="D64" s="13"/>
      <c r="E64" s="14" t="s">
        <v>94</v>
      </c>
      <c r="F64" s="15">
        <v>2308</v>
      </c>
      <c r="G64" s="15">
        <v>2308</v>
      </c>
      <c r="H64" s="16"/>
    </row>
    <row r="65" s="1" customFormat="1" ht="15.75" customHeight="1" spans="1:8">
      <c r="A65" s="19"/>
      <c r="B65" s="13"/>
      <c r="C65" s="13"/>
      <c r="D65" s="13"/>
      <c r="E65" s="14" t="s">
        <v>95</v>
      </c>
      <c r="F65" s="15">
        <v>3686</v>
      </c>
      <c r="G65" s="15">
        <v>3686</v>
      </c>
      <c r="H65" s="16"/>
    </row>
    <row r="66" s="1" customFormat="1" ht="15.75" customHeight="1" spans="1:8">
      <c r="A66" s="19"/>
      <c r="B66" s="13"/>
      <c r="C66" s="13"/>
      <c r="D66" s="13"/>
      <c r="E66" s="14" t="s">
        <v>96</v>
      </c>
      <c r="F66" s="15"/>
      <c r="G66" s="15"/>
      <c r="H66" s="16"/>
    </row>
    <row r="67" s="1" customFormat="1" ht="15.75" customHeight="1" spans="1:8">
      <c r="A67" s="19"/>
      <c r="B67" s="13"/>
      <c r="C67" s="13"/>
      <c r="D67" s="13"/>
      <c r="E67" s="14" t="s">
        <v>97</v>
      </c>
      <c r="F67" s="15">
        <v>1250</v>
      </c>
      <c r="G67" s="15">
        <v>1250</v>
      </c>
      <c r="H67" s="16"/>
    </row>
    <row r="68" s="1" customFormat="1" ht="15.75" customHeight="1" spans="1:8">
      <c r="A68" s="19"/>
      <c r="B68" s="13"/>
      <c r="C68" s="13"/>
      <c r="D68" s="13"/>
      <c r="E68" s="14" t="s">
        <v>98</v>
      </c>
      <c r="F68" s="15"/>
      <c r="G68" s="15"/>
      <c r="H68" s="16"/>
    </row>
    <row r="69" s="1" customFormat="1" ht="15.75" customHeight="1" spans="1:8">
      <c r="A69" s="19"/>
      <c r="B69" s="13"/>
      <c r="C69" s="13"/>
      <c r="D69" s="13"/>
      <c r="E69" s="14" t="s">
        <v>99</v>
      </c>
      <c r="F69" s="15">
        <v>262</v>
      </c>
      <c r="G69" s="15">
        <v>262</v>
      </c>
      <c r="H69" s="16"/>
    </row>
    <row r="70" s="1" customFormat="1" ht="15.75" customHeight="1" spans="1:8">
      <c r="A70" s="19"/>
      <c r="B70" s="13"/>
      <c r="C70" s="13"/>
      <c r="D70" s="13"/>
      <c r="E70" s="14" t="s">
        <v>100</v>
      </c>
      <c r="F70" s="15">
        <v>10886</v>
      </c>
      <c r="G70" s="15">
        <v>10886</v>
      </c>
      <c r="H70" s="16"/>
    </row>
    <row r="71" s="1" customFormat="1" ht="15.75" customHeight="1" spans="1:8">
      <c r="A71" s="19"/>
      <c r="B71" s="13"/>
      <c r="C71" s="13"/>
      <c r="D71" s="13"/>
      <c r="E71" s="14" t="s">
        <v>101</v>
      </c>
      <c r="F71" s="15">
        <v>1390</v>
      </c>
      <c r="G71" s="15">
        <v>1390</v>
      </c>
      <c r="H71" s="16"/>
    </row>
    <row r="72" s="1" customFormat="1" ht="15.75" customHeight="1" spans="1:8">
      <c r="A72" s="19"/>
      <c r="B72" s="13"/>
      <c r="C72" s="13"/>
      <c r="D72" s="13"/>
      <c r="E72" s="14" t="s">
        <v>102</v>
      </c>
      <c r="F72" s="15">
        <v>2577</v>
      </c>
      <c r="G72" s="15">
        <v>2577</v>
      </c>
      <c r="H72" s="16"/>
    </row>
    <row r="73" s="1" customFormat="1" ht="15.75" customHeight="1" spans="1:8">
      <c r="A73" s="19"/>
      <c r="B73" s="13"/>
      <c r="C73" s="13"/>
      <c r="D73" s="13"/>
      <c r="E73" s="14" t="s">
        <v>103</v>
      </c>
      <c r="F73" s="15">
        <v>424</v>
      </c>
      <c r="G73" s="15">
        <v>424</v>
      </c>
      <c r="H73" s="16"/>
    </row>
    <row r="74" s="1" customFormat="1" ht="15.75" customHeight="1" spans="1:8">
      <c r="A74" s="19"/>
      <c r="B74" s="13"/>
      <c r="C74" s="13"/>
      <c r="D74" s="13"/>
      <c r="E74" s="14" t="s">
        <v>104</v>
      </c>
      <c r="F74" s="15"/>
      <c r="G74" s="15"/>
      <c r="H74" s="16"/>
    </row>
    <row r="75" s="1" customFormat="1" ht="15.75" customHeight="1" spans="1:8">
      <c r="A75" s="19"/>
      <c r="B75" s="13"/>
      <c r="C75" s="13"/>
      <c r="D75" s="13"/>
      <c r="E75" s="14" t="s">
        <v>105</v>
      </c>
      <c r="F75" s="15">
        <v>90</v>
      </c>
      <c r="G75" s="15">
        <v>90</v>
      </c>
      <c r="H75" s="16"/>
    </row>
    <row r="76" s="1" customFormat="1" ht="15.75" customHeight="1" spans="1:8">
      <c r="A76" s="19"/>
      <c r="B76" s="13"/>
      <c r="C76" s="13"/>
      <c r="D76" s="13"/>
      <c r="E76" s="14" t="s">
        <v>106</v>
      </c>
      <c r="F76" s="15">
        <v>14447</v>
      </c>
      <c r="G76" s="15">
        <v>14447</v>
      </c>
      <c r="H76" s="16"/>
    </row>
    <row r="77" s="1" customFormat="1" ht="15.75" customHeight="1" spans="1:8">
      <c r="A77" s="19"/>
      <c r="B77" s="13"/>
      <c r="C77" s="13"/>
      <c r="D77" s="13"/>
      <c r="E77" s="14" t="s">
        <v>107</v>
      </c>
      <c r="F77" s="15"/>
      <c r="G77" s="15"/>
      <c r="H77" s="16"/>
    </row>
    <row r="78" s="1" customFormat="1" ht="15.75" customHeight="1" spans="1:8">
      <c r="A78" s="19"/>
      <c r="B78" s="13"/>
      <c r="C78" s="13"/>
      <c r="D78" s="13"/>
      <c r="E78" s="14" t="s">
        <v>108</v>
      </c>
      <c r="F78" s="15"/>
      <c r="G78" s="15"/>
      <c r="H78" s="16"/>
    </row>
    <row r="79" s="1" customFormat="1" ht="15.75" customHeight="1" spans="1:8">
      <c r="A79" s="19"/>
      <c r="B79" s="13"/>
      <c r="C79" s="13"/>
      <c r="D79" s="13"/>
      <c r="E79" s="14" t="s">
        <v>109</v>
      </c>
      <c r="F79" s="15">
        <v>150</v>
      </c>
      <c r="G79" s="15">
        <v>150</v>
      </c>
      <c r="H79" s="16"/>
    </row>
    <row r="80" s="1" customFormat="1" ht="15.75" customHeight="1" spans="1:8">
      <c r="A80" s="19"/>
      <c r="B80" s="13"/>
      <c r="C80" s="13"/>
      <c r="D80" s="13"/>
      <c r="E80" s="14" t="s">
        <v>110</v>
      </c>
      <c r="F80" s="15"/>
      <c r="G80" s="15"/>
      <c r="H80" s="16"/>
    </row>
    <row r="81" s="1" customFormat="1" ht="15.75" customHeight="1" spans="1:8">
      <c r="A81" s="19"/>
      <c r="B81" s="13"/>
      <c r="C81" s="13"/>
      <c r="D81" s="13"/>
      <c r="E81" s="14" t="s">
        <v>111</v>
      </c>
      <c r="F81" s="15">
        <v>131388</v>
      </c>
      <c r="G81" s="15">
        <v>131388</v>
      </c>
      <c r="H81" s="16"/>
    </row>
    <row r="82" s="1" customFormat="1" ht="15.75" customHeight="1" spans="1:8">
      <c r="A82" s="19"/>
      <c r="B82" s="13"/>
      <c r="C82" s="13"/>
      <c r="D82" s="13"/>
      <c r="E82" s="14" t="s">
        <v>112</v>
      </c>
      <c r="F82" s="15">
        <v>647</v>
      </c>
      <c r="G82" s="15">
        <v>647</v>
      </c>
      <c r="H82" s="16"/>
    </row>
    <row r="83" s="1" customFormat="1" ht="15.75" customHeight="1" spans="1:8">
      <c r="A83" s="19"/>
      <c r="B83" s="13"/>
      <c r="C83" s="13"/>
      <c r="D83" s="13"/>
      <c r="E83" s="14" t="s">
        <v>113</v>
      </c>
      <c r="F83" s="15"/>
      <c r="G83" s="15"/>
      <c r="H83" s="16"/>
    </row>
    <row r="84" s="1" customFormat="1" ht="15.75" customHeight="1" spans="1:8">
      <c r="A84" s="19"/>
      <c r="B84" s="13"/>
      <c r="C84" s="13"/>
      <c r="D84" s="13"/>
      <c r="E84" s="14" t="s">
        <v>114</v>
      </c>
      <c r="F84" s="15">
        <v>64</v>
      </c>
      <c r="G84" s="15">
        <v>64</v>
      </c>
      <c r="H84" s="16"/>
    </row>
    <row r="85" s="1" customFormat="1" ht="15.75" customHeight="1" spans="1:8">
      <c r="A85" s="19"/>
      <c r="B85" s="13"/>
      <c r="C85" s="13"/>
      <c r="D85" s="13"/>
      <c r="E85" s="14" t="s">
        <v>115</v>
      </c>
      <c r="F85" s="15">
        <f>SUM(F86:F99)</f>
        <v>69361</v>
      </c>
      <c r="G85" s="15">
        <f>SUM(G86:G99)</f>
        <v>69361</v>
      </c>
      <c r="H85" s="16"/>
    </row>
    <row r="86" s="1" customFormat="1" ht="15.75" customHeight="1" spans="1:8">
      <c r="A86" s="19"/>
      <c r="B86" s="13"/>
      <c r="C86" s="13"/>
      <c r="D86" s="13"/>
      <c r="E86" s="14" t="s">
        <v>116</v>
      </c>
      <c r="F86" s="15">
        <v>1296</v>
      </c>
      <c r="G86" s="15">
        <v>1296</v>
      </c>
      <c r="H86" s="16"/>
    </row>
    <row r="87" s="1" customFormat="1" ht="15.75" customHeight="1" spans="1:8">
      <c r="A87" s="19"/>
      <c r="B87" s="13"/>
      <c r="C87" s="13"/>
      <c r="D87" s="13"/>
      <c r="E87" s="14" t="s">
        <v>117</v>
      </c>
      <c r="F87" s="15">
        <v>3474</v>
      </c>
      <c r="G87" s="15">
        <v>3474</v>
      </c>
      <c r="H87" s="16"/>
    </row>
    <row r="88" s="1" customFormat="1" ht="15.75" customHeight="1" spans="1:8">
      <c r="A88" s="19"/>
      <c r="B88" s="13"/>
      <c r="C88" s="13"/>
      <c r="D88" s="13"/>
      <c r="E88" s="14" t="s">
        <v>118</v>
      </c>
      <c r="F88" s="15">
        <v>4609</v>
      </c>
      <c r="G88" s="15">
        <v>4609</v>
      </c>
      <c r="H88" s="16"/>
    </row>
    <row r="89" s="1" customFormat="1" ht="15.75" customHeight="1" spans="1:8">
      <c r="A89" s="19"/>
      <c r="B89" s="13"/>
      <c r="C89" s="13"/>
      <c r="D89" s="13"/>
      <c r="E89" s="14" t="s">
        <v>119</v>
      </c>
      <c r="F89" s="15">
        <v>5294</v>
      </c>
      <c r="G89" s="15">
        <v>5294</v>
      </c>
      <c r="H89" s="16"/>
    </row>
    <row r="90" s="1" customFormat="1" ht="15.75" customHeight="1" spans="1:8">
      <c r="A90" s="19"/>
      <c r="B90" s="13"/>
      <c r="C90" s="13"/>
      <c r="D90" s="13"/>
      <c r="E90" s="14" t="s">
        <v>120</v>
      </c>
      <c r="F90" s="15"/>
      <c r="G90" s="15"/>
      <c r="H90" s="16"/>
    </row>
    <row r="91" s="1" customFormat="1" ht="15.75" customHeight="1" spans="1:8">
      <c r="A91" s="19"/>
      <c r="B91" s="13"/>
      <c r="C91" s="13"/>
      <c r="D91" s="13"/>
      <c r="E91" s="14" t="s">
        <v>121</v>
      </c>
      <c r="F91" s="15">
        <v>2533</v>
      </c>
      <c r="G91" s="15">
        <v>2533</v>
      </c>
      <c r="H91" s="16"/>
    </row>
    <row r="92" s="1" customFormat="1" ht="15.75" customHeight="1" spans="1:8">
      <c r="A92" s="19"/>
      <c r="B92" s="13"/>
      <c r="C92" s="13"/>
      <c r="D92" s="13"/>
      <c r="E92" s="14" t="s">
        <v>122</v>
      </c>
      <c r="F92" s="15"/>
      <c r="G92" s="15"/>
      <c r="H92" s="16"/>
    </row>
    <row r="93" s="1" customFormat="1" ht="15.75" customHeight="1" spans="1:8">
      <c r="A93" s="19"/>
      <c r="B93" s="13"/>
      <c r="C93" s="13"/>
      <c r="D93" s="13"/>
      <c r="E93" s="14" t="s">
        <v>123</v>
      </c>
      <c r="F93" s="15">
        <v>51331</v>
      </c>
      <c r="G93" s="15">
        <v>51331</v>
      </c>
      <c r="H93" s="16"/>
    </row>
    <row r="94" s="1" customFormat="1" ht="15.75" customHeight="1" spans="1:8">
      <c r="A94" s="19"/>
      <c r="B94" s="13"/>
      <c r="C94" s="13"/>
      <c r="D94" s="13"/>
      <c r="E94" s="14" t="s">
        <v>124</v>
      </c>
      <c r="F94" s="15"/>
      <c r="G94" s="15"/>
      <c r="H94" s="16"/>
    </row>
    <row r="95" s="1" customFormat="1" ht="15.75" customHeight="1" spans="1:8">
      <c r="A95" s="19"/>
      <c r="B95" s="13"/>
      <c r="C95" s="13"/>
      <c r="D95" s="13"/>
      <c r="E95" s="14" t="s">
        <v>125</v>
      </c>
      <c r="F95" s="15">
        <v>186</v>
      </c>
      <c r="G95" s="15">
        <v>186</v>
      </c>
      <c r="H95" s="16"/>
    </row>
    <row r="96" s="1" customFormat="1" ht="15.75" customHeight="1" spans="1:8">
      <c r="A96" s="19"/>
      <c r="B96" s="13"/>
      <c r="C96" s="13"/>
      <c r="D96" s="13"/>
      <c r="E96" s="14" t="s">
        <v>126</v>
      </c>
      <c r="F96" s="15">
        <v>573</v>
      </c>
      <c r="G96" s="15">
        <v>573</v>
      </c>
      <c r="H96" s="16"/>
    </row>
    <row r="97" s="1" customFormat="1" ht="15.75" customHeight="1" spans="1:8">
      <c r="A97" s="19"/>
      <c r="B97" s="13"/>
      <c r="C97" s="13"/>
      <c r="D97" s="13"/>
      <c r="E97" s="14" t="s">
        <v>127</v>
      </c>
      <c r="F97" s="15"/>
      <c r="G97" s="15"/>
      <c r="H97" s="16"/>
    </row>
    <row r="98" s="1" customFormat="1" ht="15.75" customHeight="1" spans="1:8">
      <c r="A98" s="14"/>
      <c r="B98" s="13"/>
      <c r="C98" s="13"/>
      <c r="D98" s="13"/>
      <c r="E98" s="14" t="s">
        <v>128</v>
      </c>
      <c r="F98" s="15"/>
      <c r="G98" s="15"/>
      <c r="H98" s="16"/>
    </row>
    <row r="99" s="1" customFormat="1" ht="15.75" customHeight="1" spans="1:8">
      <c r="A99" s="19"/>
      <c r="B99" s="13"/>
      <c r="C99" s="13"/>
      <c r="D99" s="13"/>
      <c r="E99" s="14" t="s">
        <v>129</v>
      </c>
      <c r="F99" s="15">
        <v>65</v>
      </c>
      <c r="G99" s="15">
        <v>65</v>
      </c>
      <c r="H99" s="16"/>
    </row>
    <row r="100" s="1" customFormat="1" ht="15.75" customHeight="1" spans="1:8">
      <c r="A100" s="19"/>
      <c r="B100" s="13"/>
      <c r="C100" s="13"/>
      <c r="D100" s="13"/>
      <c r="E100" s="14" t="s">
        <v>130</v>
      </c>
      <c r="F100" s="15">
        <f>SUM(F101:F104)</f>
        <v>7823</v>
      </c>
      <c r="G100" s="15">
        <f>SUM(G101:G104)</f>
        <v>12564</v>
      </c>
      <c r="H100" s="21">
        <v>4741</v>
      </c>
    </row>
    <row r="101" s="1" customFormat="1" ht="15.75" customHeight="1" spans="1:8">
      <c r="A101" s="19"/>
      <c r="B101" s="13"/>
      <c r="C101" s="13"/>
      <c r="D101" s="13"/>
      <c r="E101" s="14" t="s">
        <v>131</v>
      </c>
      <c r="F101" s="15">
        <v>571</v>
      </c>
      <c r="G101" s="15">
        <v>571</v>
      </c>
      <c r="H101" s="21"/>
    </row>
    <row r="102" s="1" customFormat="1" ht="15.75" customHeight="1" spans="1:8">
      <c r="A102" s="19"/>
      <c r="B102" s="13"/>
      <c r="C102" s="13"/>
      <c r="D102" s="13"/>
      <c r="E102" s="14" t="s">
        <v>132</v>
      </c>
      <c r="F102" s="15">
        <v>1453</v>
      </c>
      <c r="G102" s="15">
        <v>1453</v>
      </c>
      <c r="H102" s="21"/>
    </row>
    <row r="103" s="1" customFormat="1" ht="15.75" customHeight="1" spans="1:8">
      <c r="A103" s="19"/>
      <c r="B103" s="13"/>
      <c r="C103" s="13"/>
      <c r="D103" s="13"/>
      <c r="E103" s="14" t="s">
        <v>133</v>
      </c>
      <c r="F103" s="15">
        <v>2532</v>
      </c>
      <c r="G103" s="15">
        <f>F103+H103</f>
        <v>7273</v>
      </c>
      <c r="H103" s="21">
        <v>4741</v>
      </c>
    </row>
    <row r="104" s="1" customFormat="1" ht="15.75" customHeight="1" spans="1:8">
      <c r="A104" s="19"/>
      <c r="B104" s="13"/>
      <c r="C104" s="13"/>
      <c r="D104" s="13"/>
      <c r="E104" s="14" t="s">
        <v>134</v>
      </c>
      <c r="F104" s="15">
        <v>3267</v>
      </c>
      <c r="G104" s="15">
        <v>3267</v>
      </c>
      <c r="H104" s="21"/>
    </row>
    <row r="105" s="1" customFormat="1" ht="15.75" customHeight="1" spans="1:8">
      <c r="A105" s="19"/>
      <c r="B105" s="13"/>
      <c r="C105" s="13"/>
      <c r="D105" s="13"/>
      <c r="E105" s="14" t="s">
        <v>135</v>
      </c>
      <c r="F105" s="15">
        <f>SUM(F106:F111)</f>
        <v>18600</v>
      </c>
      <c r="G105" s="15">
        <f>SUM(G106:G111)</f>
        <v>39675</v>
      </c>
      <c r="H105" s="21">
        <f>SUM(H106:H111)</f>
        <v>21075</v>
      </c>
    </row>
    <row r="106" s="1" customFormat="1" ht="15.75" customHeight="1" spans="1:8">
      <c r="A106" s="19"/>
      <c r="B106" s="13"/>
      <c r="C106" s="13"/>
      <c r="D106" s="13"/>
      <c r="E106" s="14" t="s">
        <v>136</v>
      </c>
      <c r="F106" s="15">
        <v>9393</v>
      </c>
      <c r="G106" s="15">
        <v>9393</v>
      </c>
      <c r="H106" s="21"/>
    </row>
    <row r="107" s="1" customFormat="1" ht="15.75" customHeight="1" spans="1:8">
      <c r="A107" s="19"/>
      <c r="B107" s="13"/>
      <c r="C107" s="13"/>
      <c r="D107" s="13"/>
      <c r="E107" s="14" t="s">
        <v>137</v>
      </c>
      <c r="F107" s="15">
        <v>331</v>
      </c>
      <c r="G107" s="15">
        <v>331</v>
      </c>
      <c r="H107" s="21"/>
    </row>
    <row r="108" s="1" customFormat="1" ht="15.75" customHeight="1" spans="1:8">
      <c r="A108" s="19"/>
      <c r="B108" s="13"/>
      <c r="C108" s="13"/>
      <c r="D108" s="13"/>
      <c r="E108" s="14" t="s">
        <v>138</v>
      </c>
      <c r="F108" s="15">
        <v>2645</v>
      </c>
      <c r="G108" s="15">
        <f>F108+H108</f>
        <v>15004</v>
      </c>
      <c r="H108" s="21">
        <v>12359</v>
      </c>
    </row>
    <row r="109" s="1" customFormat="1" ht="15.75" customHeight="1" spans="1:8">
      <c r="A109" s="19"/>
      <c r="B109" s="13"/>
      <c r="C109" s="13"/>
      <c r="D109" s="13"/>
      <c r="E109" s="14" t="s">
        <v>139</v>
      </c>
      <c r="F109" s="15">
        <v>4665</v>
      </c>
      <c r="G109" s="15">
        <f>F109+H109</f>
        <v>13381</v>
      </c>
      <c r="H109" s="21">
        <v>8716</v>
      </c>
    </row>
    <row r="110" s="1" customFormat="1" ht="15.75" customHeight="1" spans="1:8">
      <c r="A110" s="19"/>
      <c r="B110" s="13"/>
      <c r="C110" s="13"/>
      <c r="D110" s="13"/>
      <c r="E110" s="14" t="s">
        <v>140</v>
      </c>
      <c r="F110" s="15">
        <v>475</v>
      </c>
      <c r="G110" s="15">
        <v>475</v>
      </c>
      <c r="H110" s="21"/>
    </row>
    <row r="111" s="1" customFormat="1" ht="15.75" customHeight="1" spans="1:8">
      <c r="A111" s="19"/>
      <c r="B111" s="13"/>
      <c r="C111" s="13"/>
      <c r="D111" s="13"/>
      <c r="E111" s="14" t="s">
        <v>141</v>
      </c>
      <c r="F111" s="15">
        <v>1091</v>
      </c>
      <c r="G111" s="15">
        <v>1091</v>
      </c>
      <c r="H111" s="21"/>
    </row>
    <row r="112" s="1" customFormat="1" ht="15.75" customHeight="1" spans="1:8">
      <c r="A112" s="19"/>
      <c r="B112" s="22"/>
      <c r="C112" s="22"/>
      <c r="D112" s="22"/>
      <c r="E112" s="14" t="s">
        <v>142</v>
      </c>
      <c r="F112" s="15">
        <f>SUM(F113:F122)</f>
        <v>58329</v>
      </c>
      <c r="G112" s="15">
        <f>SUM(G113:G122)</f>
        <v>73829</v>
      </c>
      <c r="H112" s="21">
        <f>SUM(H113:H122)</f>
        <v>15500</v>
      </c>
    </row>
    <row r="113" s="1" customFormat="1" ht="15.75" customHeight="1" spans="1:8">
      <c r="A113" s="19"/>
      <c r="B113" s="13"/>
      <c r="C113" s="13"/>
      <c r="D113" s="13"/>
      <c r="E113" s="14" t="s">
        <v>143</v>
      </c>
      <c r="F113" s="15">
        <v>17986</v>
      </c>
      <c r="G113" s="15">
        <f>F113+H113</f>
        <v>25386</v>
      </c>
      <c r="H113" s="21">
        <v>7400</v>
      </c>
    </row>
    <row r="114" s="1" customFormat="1" ht="15.75" customHeight="1" spans="1:8">
      <c r="A114" s="19"/>
      <c r="B114" s="13"/>
      <c r="C114" s="13"/>
      <c r="D114" s="13"/>
      <c r="E114" s="14" t="s">
        <v>144</v>
      </c>
      <c r="F114" s="15">
        <v>1172</v>
      </c>
      <c r="G114" s="15">
        <v>1172</v>
      </c>
      <c r="H114" s="21"/>
    </row>
    <row r="115" s="1" customFormat="1" ht="15.75" customHeight="1" spans="1:8">
      <c r="A115" s="19"/>
      <c r="B115" s="13"/>
      <c r="C115" s="13"/>
      <c r="D115" s="13"/>
      <c r="E115" s="14" t="s">
        <v>145</v>
      </c>
      <c r="F115" s="15">
        <v>8105</v>
      </c>
      <c r="G115" s="15">
        <f>F115+H115</f>
        <v>13105</v>
      </c>
      <c r="H115" s="21">
        <v>5000</v>
      </c>
    </row>
    <row r="116" s="1" customFormat="1" ht="15.75" customHeight="1" spans="1:8">
      <c r="A116" s="19"/>
      <c r="B116" s="13"/>
      <c r="C116" s="13"/>
      <c r="D116" s="13"/>
      <c r="E116" s="14" t="s">
        <v>146</v>
      </c>
      <c r="F116" s="15"/>
      <c r="G116" s="15"/>
      <c r="H116" s="21"/>
    </row>
    <row r="117" s="1" customFormat="1" ht="15.75" customHeight="1" spans="1:8">
      <c r="A117" s="23" t="s">
        <v>147</v>
      </c>
      <c r="B117" s="13">
        <f>B118+B166+B170+B172+B179+B186</f>
        <v>437937</v>
      </c>
      <c r="C117" s="13">
        <f>C118+C166+C170+C172+C179+C186</f>
        <v>519773</v>
      </c>
      <c r="D117" s="13">
        <f>D118+D166+D170+D172+D179+D186</f>
        <v>81836</v>
      </c>
      <c r="E117" s="14" t="s">
        <v>148</v>
      </c>
      <c r="F117" s="15">
        <v>12247</v>
      </c>
      <c r="G117" s="15">
        <v>12247</v>
      </c>
      <c r="H117" s="21"/>
    </row>
    <row r="118" s="1" customFormat="1" ht="15.75" customHeight="1" spans="1:8">
      <c r="A118" s="24" t="s">
        <v>149</v>
      </c>
      <c r="B118" s="13">
        <f>B119+B125+B144</f>
        <v>342008</v>
      </c>
      <c r="C118" s="13">
        <f>C119+C125+C144</f>
        <v>342008</v>
      </c>
      <c r="D118" s="13"/>
      <c r="E118" s="14" t="s">
        <v>150</v>
      </c>
      <c r="F118" s="15"/>
      <c r="G118" s="15">
        <f>F118+H118</f>
        <v>2500</v>
      </c>
      <c r="H118" s="21">
        <v>2500</v>
      </c>
    </row>
    <row r="119" s="1" customFormat="1" ht="15.75" customHeight="1" spans="1:8">
      <c r="A119" s="24" t="s">
        <v>151</v>
      </c>
      <c r="B119" s="13">
        <f>SUM(B120:B124)</f>
        <v>19407</v>
      </c>
      <c r="C119" s="13">
        <f>SUM(C120:C124)</f>
        <v>19407</v>
      </c>
      <c r="D119" s="13"/>
      <c r="E119" s="14" t="s">
        <v>152</v>
      </c>
      <c r="F119" s="15">
        <v>17170</v>
      </c>
      <c r="G119" s="15">
        <v>17170</v>
      </c>
      <c r="H119" s="21"/>
    </row>
    <row r="120" s="1" customFormat="1" ht="15.75" customHeight="1" spans="1:8">
      <c r="A120" s="23" t="s">
        <v>153</v>
      </c>
      <c r="B120" s="15">
        <v>925</v>
      </c>
      <c r="C120" s="15">
        <v>925</v>
      </c>
      <c r="D120" s="15"/>
      <c r="E120" s="14" t="s">
        <v>154</v>
      </c>
      <c r="F120" s="15">
        <v>500</v>
      </c>
      <c r="G120" s="15">
        <v>500</v>
      </c>
      <c r="H120" s="21"/>
    </row>
    <row r="121" s="1" customFormat="1" ht="15.75" customHeight="1" spans="1:8">
      <c r="A121" s="23" t="s">
        <v>155</v>
      </c>
      <c r="B121" s="15">
        <v>1626</v>
      </c>
      <c r="C121" s="15">
        <v>1626</v>
      </c>
      <c r="D121" s="15"/>
      <c r="E121" s="14" t="s">
        <v>156</v>
      </c>
      <c r="F121" s="15"/>
      <c r="G121" s="15"/>
      <c r="H121" s="21"/>
    </row>
    <row r="122" s="1" customFormat="1" ht="15.75" customHeight="1" spans="1:8">
      <c r="A122" s="23" t="s">
        <v>157</v>
      </c>
      <c r="B122" s="15">
        <v>15762</v>
      </c>
      <c r="C122" s="15">
        <v>15762</v>
      </c>
      <c r="D122" s="15"/>
      <c r="E122" s="14" t="s">
        <v>158</v>
      </c>
      <c r="F122" s="15">
        <v>1149</v>
      </c>
      <c r="G122" s="15">
        <f>F122+H122</f>
        <v>1749</v>
      </c>
      <c r="H122" s="21">
        <v>600</v>
      </c>
    </row>
    <row r="123" s="1" customFormat="1" ht="15.75" customHeight="1" spans="1:8">
      <c r="A123" s="23" t="s">
        <v>159</v>
      </c>
      <c r="B123" s="15">
        <v>1094</v>
      </c>
      <c r="C123" s="15">
        <v>1094</v>
      </c>
      <c r="D123" s="15"/>
      <c r="E123" s="14" t="s">
        <v>160</v>
      </c>
      <c r="F123" s="15">
        <f>SUM(F124:F130)</f>
        <v>6062</v>
      </c>
      <c r="G123" s="15">
        <f>SUM(G124:G130)</f>
        <v>17062</v>
      </c>
      <c r="H123" s="21">
        <f>SUM(H124:H130)</f>
        <v>11000</v>
      </c>
    </row>
    <row r="124" s="1" customFormat="1" ht="15.75" customHeight="1" spans="1:8">
      <c r="A124" s="23" t="s">
        <v>161</v>
      </c>
      <c r="B124" s="15"/>
      <c r="C124" s="15"/>
      <c r="D124" s="15"/>
      <c r="E124" s="14" t="s">
        <v>162</v>
      </c>
      <c r="F124" s="15">
        <v>3236</v>
      </c>
      <c r="G124" s="15">
        <f>F124+H124</f>
        <v>14236</v>
      </c>
      <c r="H124" s="21">
        <v>11000</v>
      </c>
    </row>
    <row r="125" s="1" customFormat="1" ht="15.75" customHeight="1" spans="1:8">
      <c r="A125" s="23" t="s">
        <v>163</v>
      </c>
      <c r="B125" s="13">
        <f>SUM(B126:B143)</f>
        <v>297502</v>
      </c>
      <c r="C125" s="13">
        <f>SUM(C126:C143)</f>
        <v>297502</v>
      </c>
      <c r="D125" s="13"/>
      <c r="E125" s="14" t="s">
        <v>164</v>
      </c>
      <c r="F125" s="15"/>
      <c r="G125" s="15"/>
      <c r="H125" s="21"/>
    </row>
    <row r="126" s="1" customFormat="1" ht="15.75" customHeight="1" spans="1:8">
      <c r="A126" s="25" t="s">
        <v>165</v>
      </c>
      <c r="B126" s="15"/>
      <c r="C126" s="15"/>
      <c r="D126" s="15"/>
      <c r="E126" s="14" t="s">
        <v>166</v>
      </c>
      <c r="F126" s="15"/>
      <c r="G126" s="15"/>
      <c r="H126" s="21"/>
    </row>
    <row r="127" s="1" customFormat="1" ht="15.75" customHeight="1" spans="1:8">
      <c r="A127" s="26" t="s">
        <v>167</v>
      </c>
      <c r="B127" s="15">
        <v>3120</v>
      </c>
      <c r="C127" s="15">
        <v>3120</v>
      </c>
      <c r="D127" s="15"/>
      <c r="E127" s="14" t="s">
        <v>168</v>
      </c>
      <c r="F127" s="15">
        <v>1626</v>
      </c>
      <c r="G127" s="15">
        <v>1626</v>
      </c>
      <c r="H127" s="21"/>
    </row>
    <row r="128" s="1" customFormat="1" ht="15.75" customHeight="1" spans="1:8">
      <c r="A128" s="27" t="s">
        <v>169</v>
      </c>
      <c r="B128" s="15">
        <v>60476</v>
      </c>
      <c r="C128" s="15">
        <v>60476</v>
      </c>
      <c r="D128" s="15"/>
      <c r="E128" s="14" t="s">
        <v>170</v>
      </c>
      <c r="F128" s="15"/>
      <c r="G128" s="15"/>
      <c r="H128" s="21"/>
    </row>
    <row r="129" s="1" customFormat="1" ht="15.75" customHeight="1" spans="1:8">
      <c r="A129" s="27" t="s">
        <v>171</v>
      </c>
      <c r="B129" s="15">
        <v>831</v>
      </c>
      <c r="C129" s="15">
        <v>831</v>
      </c>
      <c r="D129" s="15"/>
      <c r="E129" s="14" t="s">
        <v>172</v>
      </c>
      <c r="F129" s="15"/>
      <c r="G129" s="15"/>
      <c r="H129" s="21"/>
    </row>
    <row r="130" s="1" customFormat="1" ht="15.75" customHeight="1" spans="1:8">
      <c r="A130" s="27" t="s">
        <v>173</v>
      </c>
      <c r="B130" s="15">
        <v>9024</v>
      </c>
      <c r="C130" s="15">
        <v>9024</v>
      </c>
      <c r="D130" s="15"/>
      <c r="E130" s="14" t="s">
        <v>174</v>
      </c>
      <c r="F130" s="15">
        <v>1200</v>
      </c>
      <c r="G130" s="15">
        <v>1200</v>
      </c>
      <c r="H130" s="21"/>
    </row>
    <row r="131" s="1" customFormat="1" ht="15.75" customHeight="1" spans="1:8">
      <c r="A131" s="27" t="s">
        <v>175</v>
      </c>
      <c r="B131" s="15"/>
      <c r="C131" s="15"/>
      <c r="D131" s="15"/>
      <c r="E131" s="14" t="s">
        <v>176</v>
      </c>
      <c r="F131" s="15">
        <f>SUM(F132:F138)</f>
        <v>3608</v>
      </c>
      <c r="G131" s="15">
        <f>SUM(G132:G138)</f>
        <v>3608</v>
      </c>
      <c r="H131" s="21"/>
    </row>
    <row r="132" s="1" customFormat="1" ht="15.75" customHeight="1" spans="1:8">
      <c r="A132" s="27" t="s">
        <v>177</v>
      </c>
      <c r="B132" s="15">
        <v>2594</v>
      </c>
      <c r="C132" s="15">
        <v>2594</v>
      </c>
      <c r="D132" s="15"/>
      <c r="E132" s="14" t="s">
        <v>178</v>
      </c>
      <c r="F132" s="15"/>
      <c r="G132" s="15"/>
      <c r="H132" s="21"/>
    </row>
    <row r="133" s="1" customFormat="1" ht="15.75" customHeight="1" spans="1:8">
      <c r="A133" s="27" t="s">
        <v>179</v>
      </c>
      <c r="B133" s="15">
        <v>8539</v>
      </c>
      <c r="C133" s="15">
        <v>8539</v>
      </c>
      <c r="D133" s="15"/>
      <c r="E133" s="14" t="s">
        <v>180</v>
      </c>
      <c r="F133" s="15"/>
      <c r="G133" s="15"/>
      <c r="H133" s="21"/>
    </row>
    <row r="134" s="1" customFormat="1" ht="15.75" customHeight="1" spans="1:8">
      <c r="A134" s="27" t="s">
        <v>181</v>
      </c>
      <c r="B134" s="15">
        <v>87532</v>
      </c>
      <c r="C134" s="15">
        <v>87532</v>
      </c>
      <c r="D134" s="15"/>
      <c r="E134" s="14" t="s">
        <v>182</v>
      </c>
      <c r="F134" s="15"/>
      <c r="G134" s="15"/>
      <c r="H134" s="21"/>
    </row>
    <row r="135" s="1" customFormat="1" ht="15.75" customHeight="1" spans="1:8">
      <c r="A135" s="26" t="s">
        <v>183</v>
      </c>
      <c r="B135" s="15">
        <v>35931</v>
      </c>
      <c r="C135" s="15">
        <v>35931</v>
      </c>
      <c r="D135" s="15"/>
      <c r="E135" s="14" t="s">
        <v>184</v>
      </c>
      <c r="F135" s="15">
        <v>1808</v>
      </c>
      <c r="G135" s="15">
        <v>1808</v>
      </c>
      <c r="H135" s="21"/>
    </row>
    <row r="136" s="1" customFormat="1" ht="15.75" customHeight="1" spans="1:8">
      <c r="A136" s="27" t="s">
        <v>185</v>
      </c>
      <c r="B136" s="15">
        <v>26078</v>
      </c>
      <c r="C136" s="15">
        <v>26078</v>
      </c>
      <c r="D136" s="15"/>
      <c r="E136" s="14" t="s">
        <v>186</v>
      </c>
      <c r="F136" s="15"/>
      <c r="G136" s="15"/>
      <c r="H136" s="21"/>
    </row>
    <row r="137" s="1" customFormat="1" ht="15.75" customHeight="1" spans="1:8">
      <c r="A137" s="27" t="s">
        <v>187</v>
      </c>
      <c r="B137" s="15">
        <v>7632</v>
      </c>
      <c r="C137" s="15">
        <v>7632</v>
      </c>
      <c r="D137" s="15"/>
      <c r="E137" s="14" t="s">
        <v>188</v>
      </c>
      <c r="F137" s="15">
        <v>1800</v>
      </c>
      <c r="G137" s="15">
        <v>1800</v>
      </c>
      <c r="H137" s="21"/>
    </row>
    <row r="138" s="1" customFormat="1" ht="15.75" customHeight="1" spans="1:8">
      <c r="A138" s="27" t="s">
        <v>189</v>
      </c>
      <c r="B138" s="15">
        <v>9521</v>
      </c>
      <c r="C138" s="15">
        <v>9521</v>
      </c>
      <c r="D138" s="15"/>
      <c r="E138" s="14" t="s">
        <v>190</v>
      </c>
      <c r="F138" s="15"/>
      <c r="G138" s="15"/>
      <c r="H138" s="21"/>
    </row>
    <row r="139" s="1" customFormat="1" ht="15.75" customHeight="1" spans="1:8">
      <c r="A139" s="27" t="s">
        <v>191</v>
      </c>
      <c r="B139" s="15">
        <v>36248</v>
      </c>
      <c r="C139" s="15">
        <v>36248</v>
      </c>
      <c r="D139" s="15"/>
      <c r="E139" s="14" t="s">
        <v>192</v>
      </c>
      <c r="F139" s="15">
        <f>SUM(F140:F142)</f>
        <v>1079</v>
      </c>
      <c r="G139" s="15">
        <f>SUM(G140:G142)</f>
        <v>1079</v>
      </c>
      <c r="H139" s="21"/>
    </row>
    <row r="140" s="1" customFormat="1" ht="15.75" customHeight="1" spans="1:8">
      <c r="A140" s="28" t="s">
        <v>193</v>
      </c>
      <c r="B140" s="15"/>
      <c r="C140" s="15"/>
      <c r="D140" s="15"/>
      <c r="E140" s="14" t="s">
        <v>194</v>
      </c>
      <c r="F140" s="15">
        <v>1079</v>
      </c>
      <c r="G140" s="15">
        <v>1079</v>
      </c>
      <c r="H140" s="21"/>
    </row>
    <row r="141" s="1" customFormat="1" ht="15.75" customHeight="1" spans="1:8">
      <c r="A141" s="28" t="s">
        <v>195</v>
      </c>
      <c r="B141" s="15">
        <v>8000</v>
      </c>
      <c r="C141" s="15">
        <v>8000</v>
      </c>
      <c r="D141" s="15"/>
      <c r="E141" s="14" t="s">
        <v>196</v>
      </c>
      <c r="F141" s="15"/>
      <c r="G141" s="15"/>
      <c r="H141" s="21"/>
    </row>
    <row r="142" s="1" customFormat="1" ht="15.75" customHeight="1" spans="1:8">
      <c r="A142" s="28" t="s">
        <v>197</v>
      </c>
      <c r="B142" s="15">
        <v>1872</v>
      </c>
      <c r="C142" s="15">
        <v>1872</v>
      </c>
      <c r="D142" s="15"/>
      <c r="E142" s="14" t="s">
        <v>198</v>
      </c>
      <c r="F142" s="15"/>
      <c r="G142" s="15"/>
      <c r="H142" s="21"/>
    </row>
    <row r="143" s="1" customFormat="1" ht="15.75" customHeight="1" spans="1:8">
      <c r="A143" s="28" t="s">
        <v>199</v>
      </c>
      <c r="B143" s="15">
        <v>104</v>
      </c>
      <c r="C143" s="15">
        <v>104</v>
      </c>
      <c r="D143" s="15"/>
      <c r="E143" s="14" t="s">
        <v>200</v>
      </c>
      <c r="F143" s="15"/>
      <c r="G143" s="15"/>
      <c r="H143" s="21"/>
    </row>
    <row r="144" s="1" customFormat="1" ht="15.75" customHeight="1" spans="1:8">
      <c r="A144" s="29" t="s">
        <v>201</v>
      </c>
      <c r="B144" s="13">
        <f>SUM(B145:B164)</f>
        <v>25099</v>
      </c>
      <c r="C144" s="13">
        <f>SUM(C145:C164)</f>
        <v>25099</v>
      </c>
      <c r="D144" s="13"/>
      <c r="E144" s="14" t="s">
        <v>202</v>
      </c>
      <c r="F144" s="15">
        <f>SUM(F145:F148)</f>
        <v>350</v>
      </c>
      <c r="G144" s="15">
        <f>SUM(G145:G148)</f>
        <v>350</v>
      </c>
      <c r="H144" s="21"/>
    </row>
    <row r="145" s="1" customFormat="1" ht="15.75" customHeight="1" spans="1:8">
      <c r="A145" s="29" t="s">
        <v>203</v>
      </c>
      <c r="B145" s="13"/>
      <c r="C145" s="13"/>
      <c r="D145" s="13"/>
      <c r="E145" s="14" t="s">
        <v>143</v>
      </c>
      <c r="F145" s="15">
        <v>200</v>
      </c>
      <c r="G145" s="15">
        <v>200</v>
      </c>
      <c r="H145" s="21"/>
    </row>
    <row r="146" s="1" customFormat="1" ht="15.75" customHeight="1" spans="1:8">
      <c r="A146" s="29" t="s">
        <v>204</v>
      </c>
      <c r="B146" s="13"/>
      <c r="C146" s="13"/>
      <c r="D146" s="13"/>
      <c r="E146" s="14" t="s">
        <v>205</v>
      </c>
      <c r="F146" s="15"/>
      <c r="G146" s="15"/>
      <c r="H146" s="21"/>
    </row>
    <row r="147" s="1" customFormat="1" ht="15.75" customHeight="1" spans="1:8">
      <c r="A147" s="29" t="s">
        <v>206</v>
      </c>
      <c r="B147" s="13"/>
      <c r="C147" s="13"/>
      <c r="D147" s="13"/>
      <c r="E147" s="14" t="s">
        <v>207</v>
      </c>
      <c r="F147" s="15"/>
      <c r="G147" s="15"/>
      <c r="H147" s="21"/>
    </row>
    <row r="148" s="1" customFormat="1" ht="15.75" customHeight="1" spans="1:8">
      <c r="A148" s="29" t="s">
        <v>208</v>
      </c>
      <c r="B148" s="13"/>
      <c r="C148" s="13"/>
      <c r="D148" s="13"/>
      <c r="E148" s="14" t="s">
        <v>209</v>
      </c>
      <c r="F148" s="15">
        <v>150</v>
      </c>
      <c r="G148" s="15">
        <v>150</v>
      </c>
      <c r="H148" s="21"/>
    </row>
    <row r="149" s="1" customFormat="1" ht="15.75" customHeight="1" spans="1:8">
      <c r="A149" s="29" t="s">
        <v>210</v>
      </c>
      <c r="B149" s="13"/>
      <c r="C149" s="13"/>
      <c r="D149" s="13"/>
      <c r="E149" s="14" t="s">
        <v>211</v>
      </c>
      <c r="F149" s="15">
        <f>SUM(F150:F154)</f>
        <v>4225</v>
      </c>
      <c r="G149" s="15">
        <f>SUM(G150:G154)</f>
        <v>4225</v>
      </c>
      <c r="H149" s="21"/>
    </row>
    <row r="150" s="1" customFormat="1" ht="15.75" customHeight="1" spans="1:8">
      <c r="A150" s="29" t="s">
        <v>212</v>
      </c>
      <c r="B150" s="13"/>
      <c r="C150" s="13"/>
      <c r="D150" s="13"/>
      <c r="E150" s="14" t="s">
        <v>213</v>
      </c>
      <c r="F150" s="15">
        <v>4095</v>
      </c>
      <c r="G150" s="15">
        <v>4095</v>
      </c>
      <c r="H150" s="21"/>
    </row>
    <row r="151" s="1" customFormat="1" ht="15.75" customHeight="1" spans="1:8">
      <c r="A151" s="29" t="s">
        <v>214</v>
      </c>
      <c r="B151" s="13"/>
      <c r="C151" s="13"/>
      <c r="D151" s="13"/>
      <c r="E151" s="14" t="s">
        <v>215</v>
      </c>
      <c r="F151" s="15"/>
      <c r="G151" s="15"/>
      <c r="H151" s="21"/>
    </row>
    <row r="152" s="1" customFormat="1" ht="15.75" customHeight="1" spans="1:8">
      <c r="A152" s="29" t="s">
        <v>216</v>
      </c>
      <c r="B152" s="13">
        <v>11031</v>
      </c>
      <c r="C152" s="13">
        <v>11031</v>
      </c>
      <c r="D152" s="13"/>
      <c r="E152" s="14" t="s">
        <v>217</v>
      </c>
      <c r="F152" s="15"/>
      <c r="G152" s="15"/>
      <c r="H152" s="21"/>
    </row>
    <row r="153" s="1" customFormat="1" ht="15.75" customHeight="1" spans="1:8">
      <c r="A153" s="29" t="s">
        <v>218</v>
      </c>
      <c r="B153" s="13"/>
      <c r="C153" s="13"/>
      <c r="D153" s="13"/>
      <c r="E153" s="14" t="s">
        <v>219</v>
      </c>
      <c r="F153" s="15">
        <v>130</v>
      </c>
      <c r="G153" s="15">
        <v>130</v>
      </c>
      <c r="H153" s="21"/>
    </row>
    <row r="154" s="1" customFormat="1" ht="15.75" customHeight="1" spans="1:8">
      <c r="A154" s="29" t="s">
        <v>220</v>
      </c>
      <c r="B154" s="13"/>
      <c r="C154" s="13"/>
      <c r="D154" s="13"/>
      <c r="E154" s="14" t="s">
        <v>221</v>
      </c>
      <c r="F154" s="15"/>
      <c r="G154" s="15"/>
      <c r="H154" s="21"/>
    </row>
    <row r="155" s="1" customFormat="1" ht="15.75" customHeight="1" spans="1:8">
      <c r="A155" s="29" t="s">
        <v>222</v>
      </c>
      <c r="B155" s="13"/>
      <c r="C155" s="13"/>
      <c r="D155" s="13"/>
      <c r="E155" s="14" t="s">
        <v>223</v>
      </c>
      <c r="F155" s="15"/>
      <c r="G155" s="15"/>
      <c r="H155" s="21"/>
    </row>
    <row r="156" s="1" customFormat="1" ht="15.75" customHeight="1" spans="1:8">
      <c r="A156" s="29" t="s">
        <v>224</v>
      </c>
      <c r="B156" s="13">
        <v>14068</v>
      </c>
      <c r="C156" s="13">
        <v>14068</v>
      </c>
      <c r="D156" s="13"/>
      <c r="E156" s="14" t="s">
        <v>225</v>
      </c>
      <c r="F156" s="15"/>
      <c r="G156" s="15"/>
      <c r="H156" s="21"/>
    </row>
    <row r="157" s="1" customFormat="1" ht="15.75" customHeight="1" spans="1:8">
      <c r="A157" s="29" t="s">
        <v>205</v>
      </c>
      <c r="B157" s="13"/>
      <c r="C157" s="13"/>
      <c r="D157" s="13"/>
      <c r="E157" s="14" t="s">
        <v>226</v>
      </c>
      <c r="F157" s="15"/>
      <c r="G157" s="15"/>
      <c r="H157" s="21"/>
    </row>
    <row r="158" s="1" customFormat="1" ht="15.75" customHeight="1" spans="1:8">
      <c r="A158" s="29" t="s">
        <v>227</v>
      </c>
      <c r="B158" s="13"/>
      <c r="C158" s="13"/>
      <c r="D158" s="13"/>
      <c r="E158" s="14" t="s">
        <v>228</v>
      </c>
      <c r="F158" s="15"/>
      <c r="G158" s="15"/>
      <c r="H158" s="21"/>
    </row>
    <row r="159" s="1" customFormat="1" ht="15.75" customHeight="1" spans="1:8">
      <c r="A159" s="29" t="s">
        <v>229</v>
      </c>
      <c r="B159" s="13"/>
      <c r="C159" s="13"/>
      <c r="D159" s="13"/>
      <c r="E159" s="14" t="s">
        <v>230</v>
      </c>
      <c r="F159" s="15">
        <f>SUM(F160:F164)</f>
        <v>5093</v>
      </c>
      <c r="G159" s="15">
        <f>SUM(G160:G164)</f>
        <v>5093</v>
      </c>
      <c r="H159" s="21"/>
    </row>
    <row r="160" s="1" customFormat="1" ht="15.75" customHeight="1" spans="1:8">
      <c r="A160" s="29" t="s">
        <v>231</v>
      </c>
      <c r="B160" s="13"/>
      <c r="C160" s="13"/>
      <c r="D160" s="13"/>
      <c r="E160" s="14" t="s">
        <v>232</v>
      </c>
      <c r="F160" s="15">
        <v>4543</v>
      </c>
      <c r="G160" s="15">
        <v>4543</v>
      </c>
      <c r="H160" s="21"/>
    </row>
    <row r="161" s="1" customFormat="1" ht="15.75" customHeight="1" spans="1:8">
      <c r="A161" s="29" t="s">
        <v>233</v>
      </c>
      <c r="B161" s="13"/>
      <c r="C161" s="13"/>
      <c r="D161" s="13"/>
      <c r="E161" s="14" t="s">
        <v>234</v>
      </c>
      <c r="F161" s="15"/>
      <c r="G161" s="15"/>
      <c r="H161" s="21"/>
    </row>
    <row r="162" s="1" customFormat="1" ht="15.75" customHeight="1" spans="1:8">
      <c r="A162" s="29" t="s">
        <v>207</v>
      </c>
      <c r="B162" s="13"/>
      <c r="C162" s="13"/>
      <c r="D162" s="13"/>
      <c r="E162" s="14" t="s">
        <v>235</v>
      </c>
      <c r="F162" s="15"/>
      <c r="G162" s="15"/>
      <c r="H162" s="21"/>
    </row>
    <row r="163" s="1" customFormat="1" ht="15.75" customHeight="1" spans="1:8">
      <c r="A163" s="29" t="s">
        <v>236</v>
      </c>
      <c r="B163" s="13"/>
      <c r="C163" s="13"/>
      <c r="D163" s="13"/>
      <c r="E163" s="14" t="s">
        <v>237</v>
      </c>
      <c r="F163" s="15"/>
      <c r="G163" s="15"/>
      <c r="H163" s="21"/>
    </row>
    <row r="164" s="1" customFormat="1" ht="15.75" customHeight="1" spans="1:8">
      <c r="A164" s="30" t="s">
        <v>238</v>
      </c>
      <c r="B164" s="13"/>
      <c r="C164" s="13"/>
      <c r="D164" s="13"/>
      <c r="E164" s="14" t="s">
        <v>239</v>
      </c>
      <c r="F164" s="15">
        <v>550</v>
      </c>
      <c r="G164" s="15">
        <v>550</v>
      </c>
      <c r="H164" s="21"/>
    </row>
    <row r="165" s="1" customFormat="1" ht="15.75" customHeight="1" spans="1:8">
      <c r="A165" s="30"/>
      <c r="B165" s="13"/>
      <c r="C165" s="13"/>
      <c r="D165" s="13"/>
      <c r="E165" s="14" t="s">
        <v>240</v>
      </c>
      <c r="F165" s="15">
        <f>SUM(F166:F170)</f>
        <v>1192</v>
      </c>
      <c r="G165" s="15">
        <f>SUM(G166:G170)</f>
        <v>1192</v>
      </c>
      <c r="H165" s="21"/>
    </row>
    <row r="166" s="1" customFormat="1" ht="15.75" customHeight="1" spans="1:8">
      <c r="A166" s="29" t="s">
        <v>241</v>
      </c>
      <c r="B166" s="13"/>
      <c r="C166" s="13"/>
      <c r="D166" s="13"/>
      <c r="E166" s="14" t="s">
        <v>242</v>
      </c>
      <c r="F166" s="15">
        <v>362</v>
      </c>
      <c r="G166" s="15">
        <v>362</v>
      </c>
      <c r="H166" s="21"/>
    </row>
    <row r="167" s="1" customFormat="1" ht="15.75" customHeight="1" spans="1:8">
      <c r="A167" s="29" t="s">
        <v>243</v>
      </c>
      <c r="B167" s="13"/>
      <c r="C167" s="13"/>
      <c r="D167" s="13"/>
      <c r="E167" s="14" t="s">
        <v>244</v>
      </c>
      <c r="F167" s="15">
        <v>800</v>
      </c>
      <c r="G167" s="15">
        <v>800</v>
      </c>
      <c r="H167" s="21"/>
    </row>
    <row r="168" s="1" customFormat="1" ht="15.75" customHeight="1" spans="1:8">
      <c r="A168" s="14" t="s">
        <v>245</v>
      </c>
      <c r="B168" s="13"/>
      <c r="C168" s="13"/>
      <c r="D168" s="13"/>
      <c r="E168" s="14" t="s">
        <v>246</v>
      </c>
      <c r="F168" s="15"/>
      <c r="G168" s="15"/>
      <c r="H168" s="21"/>
    </row>
    <row r="169" s="1" customFormat="1" ht="15.75" customHeight="1" spans="1:8">
      <c r="A169" s="14"/>
      <c r="B169" s="13"/>
      <c r="C169" s="13"/>
      <c r="D169" s="13"/>
      <c r="E169" s="14" t="s">
        <v>247</v>
      </c>
      <c r="F169" s="15">
        <v>30</v>
      </c>
      <c r="G169" s="15">
        <v>30</v>
      </c>
      <c r="H169" s="21"/>
    </row>
    <row r="170" s="1" customFormat="1" ht="15.75" customHeight="1" spans="1:8">
      <c r="A170" s="23" t="s">
        <v>248</v>
      </c>
      <c r="B170" s="13"/>
      <c r="C170" s="13"/>
      <c r="D170" s="13"/>
      <c r="E170" s="14" t="s">
        <v>249</v>
      </c>
      <c r="F170" s="15"/>
      <c r="G170" s="15"/>
      <c r="H170" s="21"/>
    </row>
    <row r="171" s="1" customFormat="1" ht="15.75" customHeight="1" spans="1:8">
      <c r="A171" s="23"/>
      <c r="B171" s="13"/>
      <c r="C171" s="13"/>
      <c r="D171" s="13"/>
      <c r="E171" s="14" t="s">
        <v>250</v>
      </c>
      <c r="F171" s="15">
        <v>5000</v>
      </c>
      <c r="G171" s="15">
        <v>5000</v>
      </c>
      <c r="H171" s="21"/>
    </row>
    <row r="172" s="1" customFormat="1" ht="15.75" customHeight="1" spans="1:8">
      <c r="A172" s="23" t="s">
        <v>251</v>
      </c>
      <c r="B172" s="13">
        <f>B173</f>
        <v>95929</v>
      </c>
      <c r="C172" s="13">
        <f>C173</f>
        <v>95929</v>
      </c>
      <c r="D172" s="13"/>
      <c r="E172" s="14" t="s">
        <v>252</v>
      </c>
      <c r="F172" s="15">
        <v>19110</v>
      </c>
      <c r="G172" s="15">
        <v>19110</v>
      </c>
      <c r="H172" s="21"/>
    </row>
    <row r="173" s="1" customFormat="1" ht="15.75" customHeight="1" spans="1:8">
      <c r="A173" s="23" t="s">
        <v>253</v>
      </c>
      <c r="B173" s="13">
        <f>SUM(B174:B177)</f>
        <v>95929</v>
      </c>
      <c r="C173" s="13">
        <f>SUM(C174:C177)</f>
        <v>95929</v>
      </c>
      <c r="D173" s="13"/>
      <c r="E173" s="14" t="s">
        <v>254</v>
      </c>
      <c r="F173" s="15">
        <v>19110</v>
      </c>
      <c r="G173" s="15">
        <v>19110</v>
      </c>
      <c r="H173" s="21"/>
    </row>
    <row r="174" s="1" customFormat="1" ht="15.75" customHeight="1" spans="1:8">
      <c r="A174" s="23" t="s">
        <v>255</v>
      </c>
      <c r="B174" s="15">
        <v>45125</v>
      </c>
      <c r="C174" s="15">
        <v>45125</v>
      </c>
      <c r="D174" s="15"/>
      <c r="E174" s="14" t="s">
        <v>256</v>
      </c>
      <c r="F174" s="15"/>
      <c r="G174" s="15"/>
      <c r="H174" s="21"/>
    </row>
    <row r="175" s="1" customFormat="1" ht="15.75" customHeight="1" spans="1:8">
      <c r="A175" s="23" t="s">
        <v>257</v>
      </c>
      <c r="B175" s="15">
        <v>50000</v>
      </c>
      <c r="C175" s="15">
        <v>50000</v>
      </c>
      <c r="D175" s="15"/>
      <c r="E175" s="14" t="s">
        <v>258</v>
      </c>
      <c r="F175" s="15"/>
      <c r="G175" s="15"/>
      <c r="H175" s="21"/>
    </row>
    <row r="176" s="1" customFormat="1" ht="15.75" customHeight="1" spans="1:8">
      <c r="A176" s="23" t="s">
        <v>259</v>
      </c>
      <c r="B176" s="15">
        <v>804</v>
      </c>
      <c r="C176" s="15">
        <v>804</v>
      </c>
      <c r="D176" s="15"/>
      <c r="E176" s="14" t="s">
        <v>260</v>
      </c>
      <c r="F176" s="15"/>
      <c r="G176" s="15"/>
      <c r="H176" s="21"/>
    </row>
    <row r="177" s="1" customFormat="1" ht="15.75" customHeight="1" spans="1:8">
      <c r="A177" s="23" t="s">
        <v>261</v>
      </c>
      <c r="B177" s="13"/>
      <c r="C177" s="13"/>
      <c r="D177" s="13"/>
      <c r="E177" s="14" t="s">
        <v>209</v>
      </c>
      <c r="F177" s="15"/>
      <c r="G177" s="15"/>
      <c r="H177" s="21"/>
    </row>
    <row r="178" s="1" customFormat="1" ht="15.75" customHeight="1" spans="1:8">
      <c r="A178" s="23"/>
      <c r="B178" s="13"/>
      <c r="C178" s="13"/>
      <c r="D178" s="13"/>
      <c r="E178" s="11" t="s">
        <v>262</v>
      </c>
      <c r="F178" s="15">
        <f>F5+F33+F34+F37+F45+F53+F56+F63+F85+F100+F105+F112+F123+F131+F139+F143+F144+F149+F155+F159+F165+F171+F172+F174+F175</f>
        <v>598900</v>
      </c>
      <c r="G178" s="15">
        <f>G5+G33+G34+G37+G45+G53+G56+G63+G85+G100+G105+G112+G123+G131+G139+G143+G144+G149+G155+G159+G165+G171+G172+G174+G175</f>
        <v>655216</v>
      </c>
      <c r="H178" s="21">
        <f>H5+H33+H34+H37+H45+H53+H56+H63+H85+H100+H105+H112+H123+H131+H139+H143+H144+H149+H155+H159+H165+H171+H172+H174+H175</f>
        <v>56316</v>
      </c>
    </row>
    <row r="179" s="1" customFormat="1" ht="15.75" customHeight="1" spans="1:8">
      <c r="A179" s="23" t="s">
        <v>263</v>
      </c>
      <c r="B179" s="13"/>
      <c r="C179" s="13">
        <f>C180</f>
        <v>81836</v>
      </c>
      <c r="D179" s="13">
        <f>D180</f>
        <v>81836</v>
      </c>
      <c r="E179" s="14"/>
      <c r="F179" s="15"/>
      <c r="G179" s="15"/>
      <c r="H179" s="21"/>
    </row>
    <row r="180" s="1" customFormat="1" ht="15.75" customHeight="1" spans="1:8">
      <c r="A180" s="23" t="s">
        <v>264</v>
      </c>
      <c r="B180" s="13"/>
      <c r="C180" s="13">
        <f>C181</f>
        <v>81836</v>
      </c>
      <c r="D180" s="13">
        <f>D181</f>
        <v>81836</v>
      </c>
      <c r="E180" s="14" t="s">
        <v>265</v>
      </c>
      <c r="F180" s="15">
        <f>F181+F186</f>
        <v>59383</v>
      </c>
      <c r="G180" s="15">
        <f>G181+G186</f>
        <v>84903</v>
      </c>
      <c r="H180" s="21">
        <f>H181+H186</f>
        <v>25520</v>
      </c>
    </row>
    <row r="181" s="1" customFormat="1" ht="15.75" customHeight="1" spans="1:8">
      <c r="A181" s="23" t="s">
        <v>266</v>
      </c>
      <c r="B181" s="13"/>
      <c r="C181" s="13">
        <v>81836</v>
      </c>
      <c r="D181" s="13">
        <v>81836</v>
      </c>
      <c r="E181" s="14" t="s">
        <v>267</v>
      </c>
      <c r="F181" s="15">
        <f>SUM(F182:F183)</f>
        <v>42775</v>
      </c>
      <c r="G181" s="15">
        <f>SUM(G182:G183)</f>
        <v>42775</v>
      </c>
      <c r="H181" s="21"/>
    </row>
    <row r="182" s="1" customFormat="1" ht="15.75" customHeight="1" spans="1:8">
      <c r="A182" s="23" t="s">
        <v>268</v>
      </c>
      <c r="B182" s="13"/>
      <c r="C182" s="13"/>
      <c r="D182" s="13"/>
      <c r="E182" s="14" t="s">
        <v>269</v>
      </c>
      <c r="F182" s="15">
        <v>35426</v>
      </c>
      <c r="G182" s="15">
        <v>35426</v>
      </c>
      <c r="H182" s="21"/>
    </row>
    <row r="183" s="1" customFormat="1" ht="15.75" customHeight="1" spans="1:8">
      <c r="A183" s="23" t="s">
        <v>270</v>
      </c>
      <c r="B183" s="13"/>
      <c r="C183" s="13"/>
      <c r="D183" s="13"/>
      <c r="E183" s="14" t="s">
        <v>271</v>
      </c>
      <c r="F183" s="15">
        <v>7349</v>
      </c>
      <c r="G183" s="15">
        <v>7349</v>
      </c>
      <c r="H183" s="21"/>
    </row>
    <row r="184" s="1" customFormat="1" ht="15.75" customHeight="1" spans="1:8">
      <c r="A184" s="23" t="s">
        <v>272</v>
      </c>
      <c r="B184" s="13"/>
      <c r="C184" s="13"/>
      <c r="D184" s="13"/>
      <c r="E184" s="14" t="s">
        <v>273</v>
      </c>
      <c r="F184" s="15"/>
      <c r="G184" s="15"/>
      <c r="H184" s="21"/>
    </row>
    <row r="185" s="1" customFormat="1" ht="15.75" customHeight="1" spans="1:8">
      <c r="A185" s="23"/>
      <c r="B185" s="13"/>
      <c r="C185" s="13"/>
      <c r="D185" s="13"/>
      <c r="E185" s="14" t="s">
        <v>274</v>
      </c>
      <c r="F185" s="15"/>
      <c r="G185" s="15"/>
      <c r="H185" s="21"/>
    </row>
    <row r="186" s="1" customFormat="1" ht="15.75" customHeight="1" spans="1:8">
      <c r="A186" s="23"/>
      <c r="B186" s="13"/>
      <c r="C186" s="13"/>
      <c r="D186" s="13"/>
      <c r="E186" s="14" t="s">
        <v>275</v>
      </c>
      <c r="F186" s="15">
        <v>16608</v>
      </c>
      <c r="G186" s="15">
        <f>F186+H186</f>
        <v>42128</v>
      </c>
      <c r="H186" s="21">
        <v>25520</v>
      </c>
    </row>
    <row r="187" s="1" customFormat="1" ht="15.75" customHeight="1" spans="1:8">
      <c r="A187" s="23"/>
      <c r="B187" s="13"/>
      <c r="C187" s="13"/>
      <c r="D187" s="13"/>
      <c r="E187" s="14" t="s">
        <v>276</v>
      </c>
      <c r="F187" s="15"/>
      <c r="G187" s="15"/>
      <c r="H187" s="21"/>
    </row>
    <row r="188" s="1" customFormat="1" ht="15.75" customHeight="1" spans="1:8">
      <c r="A188" s="23"/>
      <c r="B188" s="13"/>
      <c r="C188" s="13"/>
      <c r="D188" s="13"/>
      <c r="E188" s="14"/>
      <c r="F188" s="15"/>
      <c r="G188" s="15"/>
      <c r="H188" s="21"/>
    </row>
    <row r="189" s="1" customFormat="1" ht="15.75" customHeight="1" spans="1:8">
      <c r="A189" s="23" t="s">
        <v>277</v>
      </c>
      <c r="B189" s="13"/>
      <c r="C189" s="13"/>
      <c r="D189" s="13"/>
      <c r="E189" s="14" t="s">
        <v>278</v>
      </c>
      <c r="F189" s="15"/>
      <c r="G189" s="15"/>
      <c r="H189" s="21"/>
    </row>
    <row r="190" s="1" customFormat="1" ht="15.75" customHeight="1" spans="1:8">
      <c r="A190" s="14"/>
      <c r="B190" s="13"/>
      <c r="C190" s="13"/>
      <c r="D190" s="13"/>
      <c r="E190" s="14"/>
      <c r="F190" s="15"/>
      <c r="G190" s="15"/>
      <c r="H190" s="21"/>
    </row>
    <row r="191" s="1" customFormat="1" ht="15.75" customHeight="1" spans="1:8">
      <c r="A191" s="23"/>
      <c r="B191" s="13"/>
      <c r="C191" s="13"/>
      <c r="D191" s="13"/>
      <c r="E191" s="14"/>
      <c r="F191" s="15"/>
      <c r="G191" s="15"/>
      <c r="H191" s="21"/>
    </row>
    <row r="192" s="1" customFormat="1" ht="15.75" customHeight="1" spans="1:8">
      <c r="A192" s="31" t="s">
        <v>279</v>
      </c>
      <c r="B192" s="13">
        <f>B33+B117</f>
        <v>658283</v>
      </c>
      <c r="C192" s="13">
        <f t="shared" ref="C192:D192" si="0">C33+C117</f>
        <v>740119</v>
      </c>
      <c r="D192" s="13">
        <f t="shared" si="0"/>
        <v>81836</v>
      </c>
      <c r="E192" s="31" t="s">
        <v>280</v>
      </c>
      <c r="F192" s="15">
        <f>F178+F180</f>
        <v>658283</v>
      </c>
      <c r="G192" s="15">
        <f>G178+G180</f>
        <v>740119</v>
      </c>
      <c r="H192" s="21">
        <f>H178+H180</f>
        <v>81836</v>
      </c>
    </row>
    <row r="193" s="1" customFormat="1" ht="15" customHeight="1" spans="1:8">
      <c r="A193" s="2"/>
      <c r="B193" s="3"/>
      <c r="C193" s="3"/>
      <c r="D193" s="3"/>
      <c r="E193" s="4"/>
      <c r="F193" s="3"/>
      <c r="G193" s="32"/>
      <c r="H193" s="33"/>
    </row>
    <row r="194" ht="17.45" customHeight="1"/>
    <row r="195" ht="17.45" customHeight="1"/>
    <row r="196" ht="17.45" customHeight="1"/>
    <row r="197" ht="17.45" customHeight="1"/>
    <row r="198" ht="17.45" customHeight="1"/>
    <row r="199" ht="17.45" customHeight="1"/>
    <row r="200" ht="17.45" customHeight="1"/>
    <row r="201" ht="17.45" customHeight="1"/>
    <row r="202" ht="17.45" customHeight="1"/>
    <row r="203" ht="17.45" customHeight="1" spans="7:7">
      <c r="G203" s="34"/>
    </row>
    <row r="204" ht="17.45" customHeight="1" spans="7:7">
      <c r="G204" s="35"/>
    </row>
    <row r="205" ht="17.45" customHeight="1" spans="7:7">
      <c r="G205" s="34"/>
    </row>
    <row r="206" ht="17.45" customHeight="1"/>
  </sheetData>
  <mergeCells count="4">
    <mergeCell ref="A1:H1"/>
    <mergeCell ref="G2:H2"/>
    <mergeCell ref="A3:D3"/>
    <mergeCell ref="E3:H3"/>
  </mergeCells>
  <printOptions horizontalCentered="1"/>
  <pageMargins left="0.786805555555556" right="0.786805555555556" top="1.18055555555556" bottom="1.25902777777778" header="0.15625" footer="1.10138888888889"/>
  <pageSetup paperSize="9" orientation="landscape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2019年公共财政预算调整表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null,null,预算经办</dc:creator>
  <cp:lastModifiedBy>Administrator</cp:lastModifiedBy>
  <dcterms:created xsi:type="dcterms:W3CDTF">2019-10-22T07:38:00Z</dcterms:created>
  <cp:lastPrinted>2019-10-24T06:53:00Z</cp:lastPrinted>
  <dcterms:modified xsi:type="dcterms:W3CDTF">2019-11-12T03:40:17Z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2052-10.1.0.7698</vt:lpwstr>
  </property>
</Properties>
</file>