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17955" windowHeight="8415"/>
  </bookViews>
  <sheets>
    <sheet name="一般公共预算本级支出表" sheetId="1" r:id="rId1"/>
  </sheets>
  <definedNames>
    <definedName name="_xlnm._FilterDatabase" localSheetId="0" hidden="1">一般公共预算本级支出表!$A$4:$B$828</definedName>
  </definedNames>
  <calcPr calcId="144525"/>
</workbook>
</file>

<file path=xl/calcChain.xml><?xml version="1.0" encoding="utf-8"?>
<calcChain xmlns="http://schemas.openxmlformats.org/spreadsheetml/2006/main">
  <c r="B821" i="1" l="1"/>
  <c r="B816" i="1"/>
  <c r="B799" i="1"/>
  <c r="B787" i="1"/>
  <c r="B772" i="1"/>
  <c r="B771" i="1" s="1"/>
  <c r="B761" i="1"/>
  <c r="B744" i="1"/>
  <c r="B741" i="1"/>
  <c r="B738" i="1"/>
  <c r="B723" i="1"/>
  <c r="B722" i="1" s="1"/>
  <c r="B716" i="1"/>
  <c r="B709" i="1"/>
  <c r="B703" i="1"/>
  <c r="B696" i="1"/>
  <c r="B689" i="1"/>
  <c r="B664" i="1"/>
  <c r="B660" i="1"/>
  <c r="B657" i="1"/>
  <c r="B650" i="1"/>
  <c r="B643" i="1"/>
  <c r="B632" i="1"/>
  <c r="B611" i="1"/>
  <c r="B602" i="1"/>
  <c r="B583" i="1"/>
  <c r="B576" i="1"/>
  <c r="B564" i="1"/>
  <c r="B539" i="1"/>
  <c r="B535" i="1"/>
  <c r="B525" i="1"/>
  <c r="B522" i="1"/>
  <c r="B511" i="1"/>
  <c r="B504" i="1"/>
  <c r="B500" i="1"/>
  <c r="B495" i="1"/>
  <c r="B491" i="1"/>
  <c r="B476" i="1"/>
  <c r="B472" i="1"/>
  <c r="B468" i="1"/>
  <c r="B463" i="1"/>
  <c r="B450" i="1"/>
  <c r="B445" i="1"/>
  <c r="B441" i="1"/>
  <c r="B435" i="1"/>
  <c r="B432" i="1"/>
  <c r="B426" i="1"/>
  <c r="B421" i="1"/>
  <c r="B412" i="1"/>
  <c r="B404" i="1"/>
  <c r="B397" i="1"/>
  <c r="B389" i="1"/>
  <c r="B387" i="1"/>
  <c r="B378" i="1"/>
  <c r="B368" i="1"/>
  <c r="B354" i="1"/>
  <c r="B344" i="1"/>
  <c r="B335" i="1"/>
  <c r="B324" i="1"/>
  <c r="B316" i="1"/>
  <c r="B300" i="1"/>
  <c r="B294" i="1"/>
  <c r="B279" i="1"/>
  <c r="B266" i="1"/>
  <c r="B257" i="1"/>
  <c r="B251" i="1"/>
  <c r="B247" i="1"/>
  <c r="B238" i="1"/>
  <c r="B229" i="1"/>
  <c r="B224" i="1"/>
  <c r="B221" i="1"/>
  <c r="B200" i="1"/>
  <c r="B186" i="1"/>
  <c r="B183" i="1"/>
  <c r="B176" i="1"/>
  <c r="B175" i="1" s="1"/>
  <c r="B169" i="1"/>
  <c r="B154" i="1"/>
  <c r="B146" i="1"/>
  <c r="B143" i="1"/>
  <c r="B136" i="1"/>
  <c r="B129" i="1"/>
  <c r="B122" i="1"/>
  <c r="B115" i="1"/>
  <c r="B113" i="1"/>
  <c r="B107" i="1"/>
  <c r="B98" i="1"/>
  <c r="B89" i="1"/>
  <c r="B86" i="1"/>
  <c r="B75" i="1"/>
  <c r="B71" i="1"/>
  <c r="B60" i="1"/>
  <c r="B49" i="1"/>
  <c r="B38" i="1"/>
  <c r="B27" i="1"/>
  <c r="B18" i="1"/>
  <c r="B6" i="1"/>
  <c r="B563" i="1" l="1"/>
  <c r="B663" i="1"/>
  <c r="B740" i="1"/>
  <c r="B786" i="1"/>
  <c r="B5" i="1"/>
  <c r="B582" i="1"/>
  <c r="B699" i="1"/>
  <c r="B524" i="1"/>
  <c r="B353" i="1"/>
  <c r="B760" i="1"/>
  <c r="B182" i="1"/>
  <c r="B265" i="1"/>
  <c r="B299" i="1"/>
  <c r="B462" i="1"/>
  <c r="B223" i="1"/>
  <c r="B815" i="1"/>
  <c r="B828" i="1" l="1"/>
</calcChain>
</file>

<file path=xl/sharedStrings.xml><?xml version="1.0" encoding="utf-8"?>
<sst xmlns="http://schemas.openxmlformats.org/spreadsheetml/2006/main" count="826" uniqueCount="660">
  <si>
    <t>2020年一般公共预算支出表</t>
  </si>
  <si>
    <t>单位：万元</t>
  </si>
  <si>
    <t>项目</t>
  </si>
  <si>
    <t>预算数</t>
  </si>
  <si>
    <t>一、一般公共服务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</si>
  <si>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</si>
  <si>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</si>
  <si>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</si>
  <si>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</si>
  <si>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</si>
  <si>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</si>
  <si>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</si>
  <si>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</si>
  <si>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</si>
  <si>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</si>
  <si>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</si>
  <si>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</si>
  <si>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</si>
  <si>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</si>
  <si>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</si>
  <si>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</si>
  <si>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</si>
  <si>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</si>
  <si>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</si>
  <si>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专项业务活动</t>
  </si>
  <si>
    <t xml:space="preserve">      政务公开审批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</si>
  <si>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</si>
  <si>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</si>
  <si>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</si>
  <si>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</si>
  <si>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</si>
  <si>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</si>
  <si>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</si>
  <si>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</si>
  <si>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</si>
  <si>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</si>
  <si>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</si>
  <si>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</si>
  <si>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</si>
  <si>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</si>
  <si>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</si>
  <si>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</si>
  <si>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</si>
  <si>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</si>
  <si>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</si>
  <si>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</si>
  <si>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</si>
  <si>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</si>
  <si>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</si>
  <si>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</si>
  <si>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</si>
  <si>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</si>
  <si>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</si>
  <si>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</si>
  <si>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</si>
  <si>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</si>
  <si>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</si>
  <si>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其他海关事务支出</t>
  </si>
  <si>
    <t xml:space="preserve">    人力资源事务</t>
  </si>
  <si>
    <t xml:space="preserve">      其他人力资源事务支出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</si>
  <si>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</si>
  <si>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</si>
  <si>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</si>
  <si>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巡视工作</t>
  </si>
  <si>
    <t xml:space="preserve">      其他纪检监察事务支出</t>
  </si>
  <si>
    <t xml:space="preserve">    商贸事务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</si>
  <si>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</si>
  <si>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</si>
  <si>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</si>
  <si>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</si>
  <si>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民族事务</t>
  </si>
  <si>
    <t xml:space="preserve">    港澳台事务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</si>
  <si>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</si>
  <si>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</si>
  <si>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</si>
  <si>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</si>
  <si>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</si>
  <si>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</si>
  <si>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</si>
  <si>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</si>
  <si>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</si>
  <si>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</si>
  <si>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</si>
  <si>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</si>
  <si>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</si>
  <si>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</si>
  <si>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</si>
  <si>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</si>
  <si>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统战事务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</si>
  <si>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</si>
  <si>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</si>
  <si>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</si>
  <si>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网信事务</t>
  </si>
  <si>
    <t xml:space="preserve">    市场监督管理事务</t>
  </si>
  <si>
    <t xml:space="preserve">      市场主体管理</t>
  </si>
  <si>
    <t xml:space="preserve">      市场秩序执法</t>
  </si>
  <si>
    <t xml:space="preserve">      质量基础</t>
  </si>
  <si>
    <t xml:space="preserve">      药品事务</t>
  </si>
  <si>
    <t xml:space="preserve">      医疗器械事务</t>
  </si>
  <si>
    <t xml:space="preserve">      化妆品事务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</si>
  <si>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</si>
  <si>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</si>
  <si>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</si>
  <si>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</si>
  <si>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</si>
  <si>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</si>
  <si>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>二、外交支出</t>
  </si>
  <si>
    <t xml:space="preserve">    对外合作与交流</t>
  </si>
  <si>
    <t xml:space="preserve">    其他外交支出</t>
  </si>
  <si>
    <t>三、国防支出</t>
  </si>
  <si>
    <t xml:space="preserve">    国防动员</t>
  </si>
  <si>
    <t xml:space="preserve">      预备役部队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</si>
  <si>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</si>
  <si>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</si>
  <si>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</si>
  <si>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</si>
  <si>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>四、公共安全支出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</si>
  <si>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</si>
  <si>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</si>
  <si>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</si>
  <si>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</si>
  <si>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</si>
  <si>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</si>
  <si>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特勤业务</t>
  </si>
  <si>
    <t xml:space="preserve">      移民事务</t>
  </si>
  <si>
    <t xml:space="preserve">      其他公安支出</t>
  </si>
  <si>
    <t xml:space="preserve">    国家安全</t>
  </si>
  <si>
    <t xml:space="preserve">    检察</t>
  </si>
  <si>
    <t xml:space="preserve">    法院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</si>
  <si>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</si>
  <si>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</si>
  <si>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</si>
  <si>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</si>
  <si>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</si>
  <si>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国家统一法律职业资格考试</t>
  </si>
  <si>
    <t xml:space="preserve">      仲裁</t>
  </si>
  <si>
    <t xml:space="preserve">      社区矫正</t>
  </si>
  <si>
    <t xml:space="preserve">      司法鉴定</t>
  </si>
  <si>
    <t xml:space="preserve">      法制建设</t>
  </si>
  <si>
    <t xml:space="preserve">      其他司法支出</t>
  </si>
  <si>
    <t xml:space="preserve">    监狱</t>
  </si>
  <si>
    <t xml:space="preserve">    强制隔离戒毒</t>
  </si>
  <si>
    <t xml:space="preserve">    国家保密</t>
  </si>
  <si>
    <t xml:space="preserve">    缉私警察</t>
  </si>
  <si>
    <t xml:space="preserve">      其他缉私警察支出</t>
  </si>
  <si>
    <t xml:space="preserve">    其他公共安全支出</t>
  </si>
  <si>
    <t xml:space="preserve">      其他公共安全支出</t>
  </si>
  <si>
    <t>五、教育支出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</si>
  <si>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</si>
  <si>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</si>
  <si>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</si>
  <si>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</si>
  <si>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</si>
  <si>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</si>
  <si>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</si>
  <si>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</si>
  <si>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</si>
  <si>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</si>
  <si>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</si>
  <si>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 xml:space="preserve">    职业教育</t>
  </si>
  <si>
    <t xml:space="preserve">      初等职业教育</t>
  </si>
  <si>
    <t xml:space="preserve">      中等职业教育</t>
  </si>
  <si>
    <t xml:space="preserve">      技校教育</t>
  </si>
  <si>
    <t xml:space="preserve">      高等职业教育</t>
  </si>
  <si>
    <t xml:space="preserve">      其他职业教育支出</t>
  </si>
  <si>
    <t xml:space="preserve">    成人教育</t>
  </si>
  <si>
    <t xml:space="preserve">    广播电视教育</t>
  </si>
  <si>
    <t xml:space="preserve">    留学教育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</si>
  <si>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</si>
  <si>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</si>
  <si>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</si>
  <si>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</si>
  <si>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</si>
  <si>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</si>
  <si>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</si>
  <si>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</si>
  <si>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</si>
  <si>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</si>
  <si>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</si>
  <si>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</si>
  <si>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</si>
  <si>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</si>
  <si>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</si>
  <si>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</si>
  <si>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</si>
  <si>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</si>
  <si>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六、科学技术支出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</si>
  <si>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</si>
  <si>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</si>
  <si>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</si>
  <si>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</si>
  <si>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应用研究</t>
  </si>
  <si>
    <t xml:space="preserve">    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</si>
  <si>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</si>
  <si>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</si>
  <si>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</si>
  <si>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社会科学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</si>
  <si>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</si>
  <si>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</si>
  <si>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</si>
  <si>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</si>
  <si>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</si>
  <si>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</si>
  <si>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</si>
  <si>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</si>
  <si>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</si>
  <si>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</si>
  <si>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</si>
  <si>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</si>
  <si>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</si>
  <si>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  其他科技重大项目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</si>
  <si>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</si>
  <si>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</si>
  <si>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</si>
  <si>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</si>
  <si>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</si>
  <si>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七、文化旅游体育与传媒支出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</si>
  <si>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</si>
  <si>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</si>
  <si>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</si>
  <si>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</si>
  <si>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</si>
  <si>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</si>
  <si>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</si>
  <si>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</si>
  <si>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</si>
  <si>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</si>
  <si>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</si>
  <si>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</si>
  <si>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</si>
  <si>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</si>
  <si>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</si>
  <si>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</si>
  <si>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</si>
  <si>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</si>
  <si>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</si>
  <si>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</si>
  <si>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</si>
  <si>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</si>
  <si>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</si>
  <si>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</si>
  <si>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</si>
  <si>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</si>
  <si>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</si>
  <si>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一般行政管理实务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</si>
  <si>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</si>
  <si>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</si>
  <si>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</si>
  <si>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</si>
  <si>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</si>
  <si>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</si>
  <si>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广播</t>
  </si>
  <si>
    <t xml:space="preserve">      电视</t>
  </si>
  <si>
    <t xml:space="preserve">      监测监管</t>
  </si>
  <si>
    <t xml:space="preserve">      其他广播电视支出</t>
  </si>
  <si>
    <t xml:space="preserve">    其他文化旅游体育与传媒支出</t>
  </si>
  <si>
    <t>八、社会保障和就业支出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</si>
  <si>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</si>
  <si>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</si>
  <si>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</si>
  <si>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</si>
  <si>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</si>
  <si>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</si>
  <si>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</si>
  <si>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</si>
  <si>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</si>
  <si>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</si>
  <si>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</si>
  <si>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社会组织管理</t>
  </si>
  <si>
    <t xml:space="preserve">      行政区划和地名管理</t>
  </si>
  <si>
    <t xml:space="preserve">      基层政权建设和社区治理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</si>
  <si>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</si>
  <si>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</si>
  <si>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</si>
  <si>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</si>
  <si>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</si>
  <si>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</si>
  <si>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</si>
  <si>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</si>
  <si>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</si>
  <si>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</si>
  <si>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其他行政事业单位养老支出</t>
  </si>
  <si>
    <t xml:space="preserve">    企业改革补助</t>
  </si>
  <si>
    <t xml:space="preserve">    就业补助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</si>
  <si>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</si>
  <si>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</si>
  <si>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</si>
  <si>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</si>
  <si>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</si>
  <si>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</si>
  <si>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</si>
  <si>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</si>
  <si>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</si>
  <si>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</si>
  <si>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</si>
  <si>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</si>
  <si>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</si>
  <si>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</si>
  <si>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</si>
  <si>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</si>
  <si>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</si>
  <si>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</si>
  <si>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</si>
  <si>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康复辅具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</si>
  <si>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</si>
  <si>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</si>
  <si>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</si>
  <si>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</si>
  <si>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</si>
  <si>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</si>
  <si>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</si>
  <si>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</si>
  <si>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</si>
  <si>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</si>
  <si>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</si>
  <si>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</si>
  <si>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</si>
  <si>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</si>
  <si>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</si>
  <si>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</si>
  <si>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</si>
  <si>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</si>
  <si>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</si>
  <si>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</si>
  <si>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</si>
  <si>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</si>
  <si>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</si>
  <si>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</si>
  <si>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</si>
  <si>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</si>
  <si>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</si>
  <si>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</si>
  <si>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</si>
  <si>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</si>
  <si>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</si>
  <si>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</si>
  <si>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</si>
  <si>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</si>
  <si>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财政对生育保险基金的补助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</si>
  <si>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</si>
  <si>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</si>
  <si>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</si>
  <si>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部队供应</t>
  </si>
  <si>
    <t xml:space="preserve">      其他退役军人事务管理支出</t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</si>
  <si>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</si>
  <si>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</si>
  <si>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</si>
  <si>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其他社会保障和就业支出</t>
  </si>
  <si>
    <t>九、卫生健康支出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</si>
  <si>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</si>
  <si>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</si>
  <si>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</si>
  <si>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</si>
  <si>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</si>
  <si>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</si>
  <si>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</si>
  <si>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</si>
  <si>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</si>
  <si>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</si>
  <si>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</si>
  <si>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</si>
  <si>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</si>
  <si>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</si>
  <si>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</si>
  <si>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</si>
  <si>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</si>
  <si>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</si>
  <si>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</si>
  <si>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重大公共卫生服务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</si>
  <si>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</si>
  <si>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</si>
  <si>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</si>
  <si>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</si>
  <si>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</si>
  <si>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</si>
  <si>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</si>
  <si>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</si>
  <si>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</si>
  <si>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</si>
  <si>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</si>
  <si>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</si>
  <si>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</si>
  <si>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</si>
  <si>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</si>
  <si>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</si>
  <si>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</si>
  <si>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</si>
  <si>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</si>
  <si>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</si>
  <si>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</si>
  <si>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</si>
  <si>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</si>
  <si>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</si>
  <si>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</si>
  <si>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</si>
  <si>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</si>
  <si>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</si>
  <si>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</si>
  <si>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老龄卫生健康服务</t>
  </si>
  <si>
    <t xml:space="preserve">      老龄卫生健康服务</t>
  </si>
  <si>
    <t xml:space="preserve">    其他卫生健康支出</t>
  </si>
  <si>
    <t xml:space="preserve">      其他卫生健康支出</t>
  </si>
  <si>
    <t>十、节能环保支出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</si>
  <si>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</si>
  <si>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</si>
  <si>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</si>
  <si>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</si>
  <si>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</si>
  <si>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</si>
  <si>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</si>
  <si>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</si>
  <si>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</si>
  <si>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</si>
  <si>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</si>
  <si>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</si>
  <si>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</si>
  <si>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</si>
  <si>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</si>
  <si>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</si>
  <si>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</si>
  <si>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</si>
  <si>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其他污染防治支出</t>
  </si>
  <si>
    <t xml:space="preserve">    自然生态保护</t>
  </si>
  <si>
    <t xml:space="preserve">    天然林保护</t>
  </si>
  <si>
    <t xml:space="preserve">    退耕还林还草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</si>
  <si>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</si>
  <si>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</si>
  <si>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</si>
  <si>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</si>
  <si>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</si>
  <si>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</si>
  <si>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</si>
  <si>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</si>
  <si>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</si>
  <si>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可再生能源</t>
  </si>
  <si>
    <t xml:space="preserve">    循环经济</t>
  </si>
  <si>
    <t xml:space="preserve">    能源管理事务</t>
  </si>
  <si>
    <t xml:space="preserve">    其他节能环保支出</t>
  </si>
  <si>
    <t>十一、城乡社区支出</t>
  </si>
  <si>
    <t xml:space="preserve">    城乡社区管理事务</t>
  </si>
  <si>
    <t xml:space="preserve">      城管执法</t>
  </si>
  <si>
    <t xml:space="preserve">      工程建设国家标准规范编制与监管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</si>
  <si>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</si>
  <si>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</si>
  <si>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</si>
  <si>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执业资格注册、资质审查</t>
  </si>
  <si>
    <t xml:space="preserve">      其他城乡社区管理事务支出</t>
  </si>
  <si>
    <t xml:space="preserve">    城乡社区规划与管理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</si>
  <si>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</si>
  <si>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</si>
  <si>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</si>
  <si>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</si>
  <si>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建设市场管理与监督</t>
  </si>
  <si>
    <t xml:space="preserve">    其他城乡社区支出</t>
  </si>
  <si>
    <t>十二、农林水支出</t>
  </si>
  <si>
    <t xml:space="preserve">    农业农村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</si>
  <si>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</si>
  <si>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</si>
  <si>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</si>
  <si>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</si>
  <si>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农业生产发展</t>
  </si>
  <si>
    <t xml:space="preserve">      农村合作经济</t>
  </si>
  <si>
    <t xml:space="preserve">      农产品加工与促销</t>
  </si>
  <si>
    <t xml:space="preserve">      农村社会事业</t>
  </si>
  <si>
    <t xml:space="preserve">      农业资源保护修复与利用</t>
  </si>
  <si>
    <t xml:space="preserve">      农村道路建设</t>
  </si>
  <si>
    <t xml:space="preserve">      成品油价格改革对渔业的补贴</t>
  </si>
  <si>
    <t xml:space="preserve">      对高校毕业生到基层任职补助</t>
  </si>
  <si>
    <t xml:space="preserve">      农田建设</t>
  </si>
  <si>
    <t xml:space="preserve">      其他农业农村支出</t>
  </si>
  <si>
    <t xml:space="preserve">    林业和草原</t>
  </si>
  <si>
    <t xml:space="preserve">      事业机构</t>
  </si>
  <si>
    <t xml:space="preserve">      森林资源培育</t>
  </si>
  <si>
    <t xml:space="preserve">      技术推广与转化</t>
  </si>
  <si>
    <t xml:space="preserve">      森林资源管理</t>
  </si>
  <si>
    <t xml:space="preserve">      其他林业和草原支出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</si>
  <si>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</si>
  <si>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</si>
  <si>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</si>
  <si>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</si>
  <si>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</si>
  <si>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</si>
  <si>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</si>
  <si>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</si>
  <si>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</si>
  <si>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</si>
  <si>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</si>
  <si>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</si>
  <si>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</si>
  <si>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农村水利</t>
  </si>
  <si>
    <t xml:space="preserve">      农村人畜饮水</t>
  </si>
  <si>
    <t xml:space="preserve">      南水北调工程建设</t>
  </si>
  <si>
    <t xml:space="preserve">      南水北调工程管理</t>
  </si>
  <si>
    <t xml:space="preserve">      其他水利支出</t>
  </si>
  <si>
    <t xml:space="preserve">    扶贫</t>
  </si>
  <si>
    <t xml:space="preserve">      农村基础设施建设</t>
  </si>
  <si>
    <t xml:space="preserve">      生产发展</t>
  </si>
  <si>
    <t xml:space="preserve">      社会发展</t>
  </si>
  <si>
    <t xml:space="preserve">      扶贫贷款奖补和贴息</t>
  </si>
  <si>
    <t xml:space="preserve">       “三西”农业建设专项补助</t>
  </si>
  <si>
    <t xml:space="preserve">      扶贫事业机构</t>
  </si>
  <si>
    <t xml:space="preserve">      其他扶贫支出</t>
  </si>
  <si>
    <t xml:space="preserve">    农村综合改革</t>
  </si>
  <si>
    <t xml:space="preserve">      对村级一事一议的补助</t>
  </si>
  <si>
    <t xml:space="preserve">      国有农场办社会职能改革补助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</si>
  <si>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</si>
  <si>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</si>
  <si>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</si>
  <si>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</si>
  <si>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普惠金融发展支出</t>
  </si>
  <si>
    <t xml:space="preserve">      支持农村金融机构</t>
  </si>
  <si>
    <t xml:space="preserve">      涉农贷款增量奖励</t>
  </si>
  <si>
    <t xml:space="preserve">      农业保险保费补贴</t>
  </si>
  <si>
    <t xml:space="preserve">      创业担保贷款贴息</t>
  </si>
  <si>
    <t xml:space="preserve">      补充创业担保贷款基金</t>
  </si>
  <si>
    <t xml:space="preserve">      其他普惠金融发展支出</t>
  </si>
  <si>
    <t xml:space="preserve">    目标价格补贴</t>
  </si>
  <si>
    <t xml:space="preserve">      棉花目标价格补贴</t>
  </si>
  <si>
    <t xml:space="preserve">      其他目标价格补贴</t>
  </si>
  <si>
    <t xml:space="preserve">    其他农林水支出</t>
  </si>
  <si>
    <t xml:space="preserve">      化解其他公益性乡村债务支出</t>
  </si>
  <si>
    <t xml:space="preserve">      其他农林水支出</t>
  </si>
  <si>
    <t>十三、交通运输支出</t>
  </si>
  <si>
    <t xml:space="preserve">    公路水路运输</t>
  </si>
  <si>
    <t xml:space="preserve">      公路建设</t>
  </si>
  <si>
    <t xml:space="preserve">      公路养护</t>
  </si>
  <si>
    <t xml:space="preserve">      交通运输信息化建设</t>
  </si>
  <si>
    <t xml:space="preserve">      公路和运输安全</t>
  </si>
  <si>
    <t xml:space="preserve">      公路还贷专项</t>
  </si>
  <si>
    <t xml:space="preserve">      公路运输管理</t>
  </si>
  <si>
    <t xml:space="preserve">      公路和运输技术标准化建设</t>
  </si>
  <si>
    <t xml:space="preserve">      港口设施</t>
  </si>
  <si>
    <t xml:space="preserve">      航道维护</t>
  </si>
  <si>
    <t xml:space="preserve">      船舶检验</t>
  </si>
  <si>
    <t xml:space="preserve">      救助打捞</t>
  </si>
  <si>
    <t xml:space="preserve">      内河运输</t>
  </si>
  <si>
    <t xml:space="preserve">      远洋运输</t>
  </si>
  <si>
    <t xml:space="preserve">      海事管理</t>
  </si>
  <si>
    <t xml:space="preserve">      航标事业发展支出</t>
  </si>
  <si>
    <t xml:space="preserve">      水路运输管理支出</t>
  </si>
  <si>
    <t xml:space="preserve">      口岸建设</t>
  </si>
  <si>
    <t xml:space="preserve">      取消政府还贷二级公路收费专项支出</t>
  </si>
  <si>
    <t xml:space="preserve">      其他公路水路运输支出</t>
  </si>
  <si>
    <t xml:space="preserve">    铁路运输</t>
  </si>
  <si>
    <t xml:space="preserve">    民用航空运输</t>
  </si>
  <si>
    <t xml:space="preserve">    成品油价格改革对交通运输的补贴</t>
  </si>
  <si>
    <t xml:space="preserve">      对城市公交的补贴</t>
  </si>
  <si>
    <t xml:space="preserve">      对农村道路客运的补贴</t>
  </si>
  <si>
    <t xml:space="preserve">      对出租车的补贴</t>
  </si>
  <si>
    <t xml:space="preserve">      成品油价格改革补贴其他支出</t>
  </si>
  <si>
    <t xml:space="preserve">    邮政业支出</t>
  </si>
  <si>
    <t xml:space="preserve">    车辆购置税支出</t>
  </si>
  <si>
    <t xml:space="preserve">    其他交通运输支出</t>
  </si>
  <si>
    <t xml:space="preserve">      公共交通运营补助</t>
  </si>
  <si>
    <t xml:space="preserve">      其他交通运输支出</t>
  </si>
  <si>
    <t>十四、资源勘探工业信息等支出</t>
  </si>
  <si>
    <t xml:space="preserve">    资源勘探开发</t>
  </si>
  <si>
    <t xml:space="preserve">    制造业</t>
  </si>
  <si>
    <t xml:space="preserve">    建筑业</t>
  </si>
  <si>
    <t xml:space="preserve">    工业和信息产业监管</t>
  </si>
  <si>
    <t xml:space="preserve">      技术基础研究</t>
  </si>
  <si>
    <t xml:space="preserve">      其他工业和信息产业监管支出</t>
  </si>
  <si>
    <t xml:space="preserve">    国有资产监管</t>
  </si>
  <si>
    <t xml:space="preserve">    支持中小企业发展和管理支出</t>
  </si>
  <si>
    <t xml:space="preserve">      科技型中小企业技术创新基金</t>
  </si>
  <si>
    <t xml:space="preserve">      中小企业发展专项</t>
  </si>
  <si>
    <t xml:space="preserve">      其他支持中小企业发展和管理支出</t>
  </si>
  <si>
    <t xml:space="preserve">    其他资源勘探工业信息等支出</t>
  </si>
  <si>
    <t xml:space="preserve">      黄金事务</t>
  </si>
  <si>
    <t xml:space="preserve">      技术改造支出</t>
  </si>
  <si>
    <t xml:space="preserve">      中药材扶持资金支出</t>
  </si>
  <si>
    <t xml:space="preserve">      重点产业振兴和技术改造项目贷款贴息</t>
  </si>
  <si>
    <t xml:space="preserve">      其他资源勘探工业信息等支出</t>
  </si>
  <si>
    <t>十五、商业服务业等支出</t>
  </si>
  <si>
    <t xml:space="preserve">    商业流通事务</t>
  </si>
  <si>
    <t xml:space="preserve">      食品流通安全补贴</t>
  </si>
  <si>
    <t xml:space="preserve">      市场监测及信息管理</t>
  </si>
  <si>
    <t xml:space="preserve">      民贸企业补贴</t>
  </si>
  <si>
    <t xml:space="preserve">      民贸民品贷款贴息</t>
  </si>
  <si>
    <t xml:space="preserve">      其他商业流通事务支出</t>
  </si>
  <si>
    <t xml:space="preserve">    涉外发展服务支出</t>
  </si>
  <si>
    <t xml:space="preserve">    其他商业服务业等支出</t>
  </si>
  <si>
    <t xml:space="preserve">      服务业基础设施建设</t>
  </si>
  <si>
    <t>十六、金融支出</t>
  </si>
  <si>
    <t>十七、援助其他地区支出</t>
  </si>
  <si>
    <t xml:space="preserve">    其他支出</t>
  </si>
  <si>
    <t>十八、自然资源海洋气象等支出</t>
  </si>
  <si>
    <t xml:space="preserve">    自然资源事务</t>
  </si>
  <si>
    <t xml:space="preserve">      其他自然资源事务支出</t>
  </si>
  <si>
    <t xml:space="preserve">    气象事务</t>
  </si>
  <si>
    <t xml:space="preserve">      气象事业机构</t>
  </si>
  <si>
    <t xml:space="preserve">      气象探测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</si>
  <si>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</si>
  <si>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</si>
  <si>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</si>
  <si>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</si>
  <si>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</si>
  <si>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</si>
  <si>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</si>
  <si>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</si>
  <si>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    其他气象事务支出</t>
  </si>
  <si>
    <t xml:space="preserve">    其他自然资源海洋气象等支出</t>
  </si>
  <si>
    <t>十九、住房保障支出</t>
  </si>
  <si>
    <t xml:space="preserve">    保障性安居工程支出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</si>
  <si>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</si>
  <si>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</si>
  <si>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</si>
  <si>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提租补贴</t>
  </si>
  <si>
    <t xml:space="preserve">      购房补贴</t>
  </si>
  <si>
    <t xml:space="preserve">    城乡社区住宅</t>
  </si>
  <si>
    <t xml:space="preserve">      公有住房建设和维修改造支出</t>
  </si>
  <si>
    <t xml:space="preserve">      住房公积金管理</t>
  </si>
  <si>
    <t xml:space="preserve">      其他城乡社区住宅支出</t>
  </si>
  <si>
    <t>二十、粮油物资储备支出</t>
  </si>
  <si>
    <t xml:space="preserve">    粮油事务</t>
  </si>
  <si>
    <t xml:space="preserve">      粮食风险基金</t>
  </si>
  <si>
    <t xml:space="preserve">      粮油市场调控专项资金</t>
  </si>
  <si>
    <t xml:space="preserve">      其他粮油事务支出</t>
  </si>
  <si>
    <t xml:space="preserve">    物资事务</t>
  </si>
  <si>
    <t xml:space="preserve">    能源储备</t>
  </si>
  <si>
    <t xml:space="preserve">    粮油储备</t>
  </si>
  <si>
    <t xml:space="preserve">      储备粮油补贴</t>
  </si>
  <si>
    <t xml:space="preserve">      储备粮油差价补贴</t>
  </si>
  <si>
    <t xml:space="preserve">      储备粮（油）库建设</t>
  </si>
  <si>
    <t xml:space="preserve">      最低收购价政策支出</t>
  </si>
  <si>
    <t xml:space="preserve">      其他粮油储备支出</t>
  </si>
  <si>
    <t xml:space="preserve">    重要商品储备</t>
  </si>
  <si>
    <t>二十一、灾害防治及应急管理支出</t>
  </si>
  <si>
    <t xml:space="preserve">    应急管理事务</t>
  </si>
  <si>
    <t xml:space="preserve">      灾害风险防治</t>
  </si>
  <si>
    <t xml:space="preserve">      国务院安委会专项</t>
  </si>
  <si>
    <t xml:space="preserve">      安全监管</t>
  </si>
  <si>
    <t xml:space="preserve">      安全生产基础</t>
  </si>
  <si>
    <t xml:space="preserve">      应急救援</t>
  </si>
  <si>
    <t xml:space="preserve">      应急管理</t>
  </si>
  <si>
    <t xml:space="preserve">      其他应急管理支出</t>
  </si>
  <si>
    <t xml:space="preserve">    消防事务</t>
  </si>
  <si>
    <t xml:space="preserve">      消防应急救援</t>
  </si>
  <si>
    <t xml:space="preserve">      其他消防事务支出</t>
  </si>
  <si>
    <t xml:space="preserve">    森林消防事务</t>
  </si>
  <si>
    <t xml:space="preserve">    煤矿安全</t>
  </si>
  <si>
    <t xml:space="preserve">    地震事务</t>
  </si>
  <si>
    <t xml:space="preserve">    自然灾害防治</t>
  </si>
  <si>
    <t xml:space="preserve">      地质灾害防治</t>
  </si>
  <si>
    <t xml:space="preserve">      森林草原防灾减灾</t>
  </si>
  <si>
    <t xml:space="preserve">      其他自然灾害防治支出</t>
  </si>
  <si>
    <t xml:space="preserve">    自然灾害救灾及恢复重建支出</t>
  </si>
  <si>
    <t xml:space="preserve">    其他灾害防治及应急管理支出</t>
  </si>
  <si>
    <t>二十二、预备费</t>
  </si>
  <si>
    <t>二十三、债务付息支出</t>
  </si>
  <si>
    <t xml:space="preserve">    地方政府一般债务付息支出</t>
  </si>
  <si>
    <t xml:space="preserve">      地方政府一般债券付息支出</t>
  </si>
  <si>
    <t xml:space="preserve">      地方政府向外国政府借款付息支出</t>
  </si>
  <si>
    <t xml:space="preserve">      地方政府向国际组织借款付息支出</t>
  </si>
  <si>
    <t xml:space="preserve">      地方政府其他一般债务付息支出</t>
  </si>
  <si>
    <t>二十四、债务发行费用支出</t>
  </si>
  <si>
    <t xml:space="preserve">    地方政府一般债务发行费用支出</t>
  </si>
  <si>
    <t>二十五、其他支出</t>
  </si>
  <si>
    <t xml:space="preserve">    年初预留</t>
  </si>
  <si>
    <t>支出合计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</si>
</sst>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0_ "/>
    <numFmt numFmtId="178" formatCode="0.0_ "/>
  </numFmts>
  <fonts count="8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黑体"/>
      <family val="3"/>
      <charset val="134"/>
    </font>
    <font>
      <sz val="9"/>
      <name val="宋体"/>
      <family val="3"/>
      <charset val="134"/>
    </font>
    <font>
      <b/>
      <sz val="16"/>
      <name val="黑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</cellStyleXfs>
  <cellXfs count="22">
    <xf numFmtId="0" fontId="0" fillId="0" borderId="0" xfId="0"/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177" fontId="6" fillId="2" borderId="1" xfId="0" applyNumberFormat="1" applyFont="1" applyFill="1" applyBorder="1" applyAlignment="1" applyProtection="1">
      <alignment horizontal="left" vertical="center"/>
      <protection locked="0"/>
    </xf>
    <xf numFmtId="178" fontId="6" fillId="2" borderId="1" xfId="0" applyNumberFormat="1" applyFont="1" applyFill="1" applyBorder="1" applyAlignment="1" applyProtection="1">
      <alignment horizontal="left" vertical="center"/>
      <protection locked="0"/>
    </xf>
    <xf numFmtId="177" fontId="6" fillId="2" borderId="2" xfId="0" applyNumberFormat="1" applyFont="1" applyFill="1" applyBorder="1" applyAlignment="1" applyProtection="1">
      <alignment horizontal="left" vertical="center"/>
      <protection locked="0"/>
    </xf>
    <xf numFmtId="178" fontId="6" fillId="2" borderId="2" xfId="0" applyNumberFormat="1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176" fontId="1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8">
    <cellStyle name="百分比 2" xfId="1"/>
    <cellStyle name="常规" xfId="0" builtinId="0"/>
    <cellStyle name="常规 10" xfId="2"/>
    <cellStyle name="常规 2" xfId="3"/>
    <cellStyle name="常规 2 2" xfId="4"/>
    <cellStyle name="常规 3" xfId="5"/>
    <cellStyle name="常规 3 2" xfId="6"/>
    <cellStyle name="常规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28"/>
  <sheetViews>
    <sheetView tabSelected="1" zoomScale="90" zoomScaleNormal="90" workbookViewId="0">
      <selection activeCell="B818" sqref="B818"/>
    </sheetView>
  </sheetViews>
  <sheetFormatPr defaultColWidth="9" defaultRowHeight="14.25" x14ac:dyDescent="0.15"/>
  <cols>
    <col min="1" max="1" width="47.875" style="2" customWidth="1"/>
    <col min="2" max="2" width="27" style="14" customWidth="1"/>
    <col min="3" max="3" width="15.25" style="2" customWidth="1"/>
    <col min="4" max="4" width="11.875" style="2" customWidth="1"/>
    <col min="5" max="5" width="16.25" style="2" customWidth="1"/>
    <col min="6" max="16384" width="9" style="2"/>
  </cols>
  <sheetData>
    <row r="1" spans="1:2" x14ac:dyDescent="0.15">
      <c r="A1" s="1"/>
    </row>
    <row r="2" spans="1:2" ht="20.25" x14ac:dyDescent="0.15">
      <c r="A2" s="20" t="s">
        <v>0</v>
      </c>
      <c r="B2" s="20"/>
    </row>
    <row r="3" spans="1:2" ht="24.75" customHeight="1" x14ac:dyDescent="0.15">
      <c r="B3" s="15" t="s">
        <v>1</v>
      </c>
    </row>
    <row r="4" spans="1:2" ht="30" customHeight="1" x14ac:dyDescent="0.15">
      <c r="A4" s="3" t="s">
        <v>2</v>
      </c>
      <c r="B4" s="4" t="s">
        <v>3</v>
      </c>
    </row>
    <row r="5" spans="1:2" x14ac:dyDescent="0.15">
      <c r="A5" s="5" t="s">
        <v>4</v>
      </c>
      <c r="B5" s="16">
        <f>B6+B18+B27+B38+B49+B60+B71+B75+B84+B86+B89+B98+B104+B105+B106+B107+B113+B115+B122+B129+B136+B143+B146+B152+B153+B154+B169</f>
        <v>153842</v>
      </c>
    </row>
    <row r="6" spans="1:2" x14ac:dyDescent="0.15">
      <c r="A6" s="6" t="s">
        <v>5</v>
      </c>
      <c r="B6" s="16">
        <f>SUM(B7:B17)</f>
        <v>923</v>
      </c>
    </row>
    <row r="7" spans="1:2" x14ac:dyDescent="0.15">
      <c r="A7" s="6" t="s">
        <v>6</v>
      </c>
      <c r="B7" s="16">
        <v>635</v>
      </c>
    </row>
    <row r="8" spans="1:2" x14ac:dyDescent="0.15">
      <c r="A8" s="6" t="s">
        <v>7</v>
      </c>
      <c r="B8" s="16">
        <v>63</v>
      </c>
    </row>
    <row r="9" spans="1:2" x14ac:dyDescent="0.15">
      <c r="A9" s="7" t="s">
        <v>8</v>
      </c>
      <c r="B9" s="16">
        <v>18</v>
      </c>
    </row>
    <row r="10" spans="1:2" x14ac:dyDescent="0.15">
      <c r="A10" s="7" t="s">
        <v>9</v>
      </c>
      <c r="B10" s="16">
        <v>12</v>
      </c>
    </row>
    <row r="11" spans="1:2" x14ac:dyDescent="0.15">
      <c r="A11" s="7" t="s">
        <v>10</v>
      </c>
      <c r="B11" s="16"/>
    </row>
    <row r="12" spans="1:2" x14ac:dyDescent="0.15">
      <c r="A12" s="5" t="s">
        <v>11</v>
      </c>
      <c r="B12" s="16">
        <v>41</v>
      </c>
    </row>
    <row r="13" spans="1:2" x14ac:dyDescent="0.15">
      <c r="A13" s="5" t="s">
        <v>12</v>
      </c>
      <c r="B13" s="16"/>
    </row>
    <row r="14" spans="1:2" x14ac:dyDescent="0.15">
      <c r="A14" s="5" t="s">
        <v>13</v>
      </c>
      <c r="B14" s="16">
        <v>109</v>
      </c>
    </row>
    <row r="15" spans="1:2" x14ac:dyDescent="0.15">
      <c r="A15" s="5" t="s">
        <v>14</v>
      </c>
      <c r="B15" s="16">
        <v>3</v>
      </c>
    </row>
    <row r="16" spans="1:2" x14ac:dyDescent="0.15">
      <c r="A16" s="5" t="s">
        <v>15</v>
      </c>
      <c r="B16" s="16">
        <v>42</v>
      </c>
    </row>
    <row r="17" spans="1:2" x14ac:dyDescent="0.15">
      <c r="A17" s="5" t="s">
        <v>16</v>
      </c>
      <c r="B17" s="16"/>
    </row>
    <row r="18" spans="1:2" x14ac:dyDescent="0.15">
      <c r="A18" s="6" t="s">
        <v>17</v>
      </c>
      <c r="B18" s="16">
        <f>SUM(B19:B26)</f>
        <v>730</v>
      </c>
    </row>
    <row r="19" spans="1:2" x14ac:dyDescent="0.15">
      <c r="A19" s="6" t="s">
        <v>6</v>
      </c>
      <c r="B19" s="16">
        <v>527</v>
      </c>
    </row>
    <row r="20" spans="1:2" x14ac:dyDescent="0.15">
      <c r="A20" s="6" t="s">
        <v>7</v>
      </c>
      <c r="B20" s="16"/>
    </row>
    <row r="21" spans="1:2" x14ac:dyDescent="0.15">
      <c r="A21" s="7" t="s">
        <v>8</v>
      </c>
      <c r="B21" s="16">
        <v>8</v>
      </c>
    </row>
    <row r="22" spans="1:2" x14ac:dyDescent="0.15">
      <c r="A22" s="7" t="s">
        <v>18</v>
      </c>
      <c r="B22" s="16">
        <v>33</v>
      </c>
    </row>
    <row r="23" spans="1:2" x14ac:dyDescent="0.15">
      <c r="A23" s="7" t="s">
        <v>19</v>
      </c>
      <c r="B23" s="16"/>
    </row>
    <row r="24" spans="1:2" x14ac:dyDescent="0.15">
      <c r="A24" s="7" t="s">
        <v>20</v>
      </c>
      <c r="B24" s="16">
        <v>53</v>
      </c>
    </row>
    <row r="25" spans="1:2" x14ac:dyDescent="0.15">
      <c r="A25" s="7" t="s">
        <v>15</v>
      </c>
      <c r="B25" s="16">
        <v>65</v>
      </c>
    </row>
    <row r="26" spans="1:2" x14ac:dyDescent="0.15">
      <c r="A26" s="7" t="s">
        <v>21</v>
      </c>
      <c r="B26" s="16">
        <v>44</v>
      </c>
    </row>
    <row r="27" spans="1:2" x14ac:dyDescent="0.15">
      <c r="A27" s="6" t="s">
        <v>22</v>
      </c>
      <c r="B27" s="16">
        <f>SUM(B28:B37)</f>
        <v>17045</v>
      </c>
    </row>
    <row r="28" spans="1:2" x14ac:dyDescent="0.15">
      <c r="A28" s="6" t="s">
        <v>6</v>
      </c>
      <c r="B28" s="16">
        <v>12987</v>
      </c>
    </row>
    <row r="29" spans="1:2" x14ac:dyDescent="0.15">
      <c r="A29" s="6" t="s">
        <v>7</v>
      </c>
      <c r="B29" s="16"/>
    </row>
    <row r="30" spans="1:2" x14ac:dyDescent="0.15">
      <c r="A30" s="7" t="s">
        <v>8</v>
      </c>
      <c r="B30" s="16">
        <v>901</v>
      </c>
    </row>
    <row r="31" spans="1:2" x14ac:dyDescent="0.15">
      <c r="A31" s="7" t="s">
        <v>23</v>
      </c>
      <c r="B31" s="16"/>
    </row>
    <row r="32" spans="1:2" x14ac:dyDescent="0.15">
      <c r="A32" s="7" t="s">
        <v>24</v>
      </c>
      <c r="B32" s="16"/>
    </row>
    <row r="33" spans="1:2" x14ac:dyDescent="0.15">
      <c r="A33" s="8" t="s">
        <v>25</v>
      </c>
      <c r="B33" s="16"/>
    </row>
    <row r="34" spans="1:2" x14ac:dyDescent="0.15">
      <c r="A34" s="6" t="s">
        <v>26</v>
      </c>
      <c r="B34" s="16">
        <v>236</v>
      </c>
    </row>
    <row r="35" spans="1:2" x14ac:dyDescent="0.15">
      <c r="A35" s="7" t="s">
        <v>27</v>
      </c>
      <c r="B35" s="16"/>
    </row>
    <row r="36" spans="1:2" x14ac:dyDescent="0.15">
      <c r="A36" s="7" t="s">
        <v>15</v>
      </c>
      <c r="B36" s="16">
        <v>231</v>
      </c>
    </row>
    <row r="37" spans="1:2" x14ac:dyDescent="0.15">
      <c r="A37" s="7" t="s">
        <v>28</v>
      </c>
      <c r="B37" s="16">
        <v>2690</v>
      </c>
    </row>
    <row r="38" spans="1:2" x14ac:dyDescent="0.15">
      <c r="A38" s="6" t="s">
        <v>29</v>
      </c>
      <c r="B38" s="16">
        <f>SUM(B39:B48)</f>
        <v>1282</v>
      </c>
    </row>
    <row r="39" spans="1:2" x14ac:dyDescent="0.15">
      <c r="A39" s="6" t="s">
        <v>6</v>
      </c>
      <c r="B39" s="16">
        <v>783</v>
      </c>
    </row>
    <row r="40" spans="1:2" x14ac:dyDescent="0.15">
      <c r="A40" s="6" t="s">
        <v>7</v>
      </c>
      <c r="B40" s="16"/>
    </row>
    <row r="41" spans="1:2" x14ac:dyDescent="0.15">
      <c r="A41" s="7" t="s">
        <v>8</v>
      </c>
      <c r="B41" s="16"/>
    </row>
    <row r="42" spans="1:2" x14ac:dyDescent="0.15">
      <c r="A42" s="7" t="s">
        <v>30</v>
      </c>
      <c r="B42" s="16"/>
    </row>
    <row r="43" spans="1:2" x14ac:dyDescent="0.15">
      <c r="A43" s="7" t="s">
        <v>31</v>
      </c>
      <c r="B43" s="16"/>
    </row>
    <row r="44" spans="1:2" x14ac:dyDescent="0.15">
      <c r="A44" s="6" t="s">
        <v>32</v>
      </c>
      <c r="B44" s="16"/>
    </row>
    <row r="45" spans="1:2" x14ac:dyDescent="0.15">
      <c r="A45" s="6" t="s">
        <v>33</v>
      </c>
      <c r="B45" s="16"/>
    </row>
    <row r="46" spans="1:2" x14ac:dyDescent="0.15">
      <c r="A46" s="6" t="s">
        <v>34</v>
      </c>
      <c r="B46" s="16">
        <v>191</v>
      </c>
    </row>
    <row r="47" spans="1:2" x14ac:dyDescent="0.15">
      <c r="A47" s="6" t="s">
        <v>15</v>
      </c>
      <c r="B47" s="16">
        <v>168</v>
      </c>
    </row>
    <row r="48" spans="1:2" x14ac:dyDescent="0.15">
      <c r="A48" s="7" t="s">
        <v>35</v>
      </c>
      <c r="B48" s="16">
        <v>140</v>
      </c>
    </row>
    <row r="49" spans="1:2" x14ac:dyDescent="0.15">
      <c r="A49" s="7" t="s">
        <v>36</v>
      </c>
      <c r="B49" s="16">
        <f>SUM(B50:B59)</f>
        <v>535</v>
      </c>
    </row>
    <row r="50" spans="1:2" x14ac:dyDescent="0.15">
      <c r="A50" s="7" t="s">
        <v>6</v>
      </c>
      <c r="B50" s="16">
        <v>408</v>
      </c>
    </row>
    <row r="51" spans="1:2" x14ac:dyDescent="0.15">
      <c r="A51" s="5" t="s">
        <v>7</v>
      </c>
      <c r="B51" s="16">
        <v>97</v>
      </c>
    </row>
    <row r="52" spans="1:2" x14ac:dyDescent="0.15">
      <c r="A52" s="6" t="s">
        <v>8</v>
      </c>
      <c r="B52" s="16"/>
    </row>
    <row r="53" spans="1:2" x14ac:dyDescent="0.15">
      <c r="A53" s="6" t="s">
        <v>37</v>
      </c>
      <c r="B53" s="16"/>
    </row>
    <row r="54" spans="1:2" x14ac:dyDescent="0.15">
      <c r="A54" s="6" t="s">
        <v>38</v>
      </c>
      <c r="B54" s="16">
        <v>30</v>
      </c>
    </row>
    <row r="55" spans="1:2" x14ac:dyDescent="0.15">
      <c r="A55" s="7" t="s">
        <v>39</v>
      </c>
      <c r="B55" s="16"/>
    </row>
    <row r="56" spans="1:2" x14ac:dyDescent="0.15">
      <c r="A56" s="7" t="s">
        <v>40</v>
      </c>
      <c r="B56" s="16"/>
    </row>
    <row r="57" spans="1:2" x14ac:dyDescent="0.15">
      <c r="A57" s="7" t="s">
        <v>41</v>
      </c>
      <c r="B57" s="16"/>
    </row>
    <row r="58" spans="1:2" x14ac:dyDescent="0.15">
      <c r="A58" s="6" t="s">
        <v>15</v>
      </c>
      <c r="B58" s="16"/>
    </row>
    <row r="59" spans="1:2" x14ac:dyDescent="0.15">
      <c r="A59" s="7" t="s">
        <v>42</v>
      </c>
      <c r="B59" s="16"/>
    </row>
    <row r="60" spans="1:2" x14ac:dyDescent="0.15">
      <c r="A60" s="8" t="s">
        <v>43</v>
      </c>
      <c r="B60" s="16">
        <f>SUM(B61:B70)</f>
        <v>9370</v>
      </c>
    </row>
    <row r="61" spans="1:2" x14ac:dyDescent="0.15">
      <c r="A61" s="7" t="s">
        <v>6</v>
      </c>
      <c r="B61" s="16">
        <v>808</v>
      </c>
    </row>
    <row r="62" spans="1:2" x14ac:dyDescent="0.15">
      <c r="A62" s="5" t="s">
        <v>7</v>
      </c>
      <c r="B62" s="16">
        <v>55</v>
      </c>
    </row>
    <row r="63" spans="1:2" x14ac:dyDescent="0.15">
      <c r="A63" s="5" t="s">
        <v>8</v>
      </c>
      <c r="B63" s="16">
        <v>280</v>
      </c>
    </row>
    <row r="64" spans="1:2" x14ac:dyDescent="0.15">
      <c r="A64" s="5" t="s">
        <v>44</v>
      </c>
      <c r="B64" s="16"/>
    </row>
    <row r="65" spans="1:2" x14ac:dyDescent="0.15">
      <c r="A65" s="5" t="s">
        <v>45</v>
      </c>
      <c r="B65" s="16"/>
    </row>
    <row r="66" spans="1:2" x14ac:dyDescent="0.15">
      <c r="A66" s="5" t="s">
        <v>46</v>
      </c>
      <c r="B66" s="16"/>
    </row>
    <row r="67" spans="1:2" x14ac:dyDescent="0.15">
      <c r="A67" s="6" t="s">
        <v>47</v>
      </c>
      <c r="B67" s="16">
        <v>3</v>
      </c>
    </row>
    <row r="68" spans="1:2" x14ac:dyDescent="0.15">
      <c r="A68" s="7" t="s">
        <v>48</v>
      </c>
      <c r="B68" s="16"/>
    </row>
    <row r="69" spans="1:2" x14ac:dyDescent="0.15">
      <c r="A69" s="7" t="s">
        <v>15</v>
      </c>
      <c r="B69" s="16">
        <v>7932</v>
      </c>
    </row>
    <row r="70" spans="1:2" x14ac:dyDescent="0.15">
      <c r="A70" s="7" t="s">
        <v>49</v>
      </c>
      <c r="B70" s="16">
        <v>292</v>
      </c>
    </row>
    <row r="71" spans="1:2" x14ac:dyDescent="0.15">
      <c r="A71" s="6" t="s">
        <v>50</v>
      </c>
      <c r="B71" s="16">
        <f>SUM(B72:B74)</f>
        <v>8074</v>
      </c>
    </row>
    <row r="72" spans="1:2" x14ac:dyDescent="0.15">
      <c r="A72" s="6" t="s">
        <v>6</v>
      </c>
      <c r="B72" s="16">
        <v>2674</v>
      </c>
    </row>
    <row r="73" spans="1:2" x14ac:dyDescent="0.15">
      <c r="A73" s="6" t="s">
        <v>7</v>
      </c>
      <c r="B73" s="16"/>
    </row>
    <row r="74" spans="1:2" x14ac:dyDescent="0.15">
      <c r="A74" s="7" t="s">
        <v>51</v>
      </c>
      <c r="B74" s="16">
        <v>5400</v>
      </c>
    </row>
    <row r="75" spans="1:2" x14ac:dyDescent="0.15">
      <c r="A75" s="7" t="s">
        <v>52</v>
      </c>
      <c r="B75" s="16">
        <f>SUM(B76:B83)</f>
        <v>1609</v>
      </c>
    </row>
    <row r="76" spans="1:2" x14ac:dyDescent="0.15">
      <c r="A76" s="6" t="s">
        <v>6</v>
      </c>
      <c r="B76" s="16">
        <v>469</v>
      </c>
    </row>
    <row r="77" spans="1:2" x14ac:dyDescent="0.15">
      <c r="A77" s="6" t="s">
        <v>7</v>
      </c>
      <c r="B77" s="16"/>
    </row>
    <row r="78" spans="1:2" x14ac:dyDescent="0.15">
      <c r="A78" s="6" t="s">
        <v>8</v>
      </c>
      <c r="B78" s="16"/>
    </row>
    <row r="79" spans="1:2" x14ac:dyDescent="0.15">
      <c r="A79" s="9" t="s">
        <v>53</v>
      </c>
      <c r="B79" s="16">
        <v>590</v>
      </c>
    </row>
    <row r="80" spans="1:2" x14ac:dyDescent="0.15">
      <c r="A80" s="7" t="s">
        <v>54</v>
      </c>
      <c r="B80" s="16">
        <v>10</v>
      </c>
    </row>
    <row r="81" spans="1:2" x14ac:dyDescent="0.15">
      <c r="A81" s="7" t="s">
        <v>47</v>
      </c>
      <c r="B81" s="16">
        <v>40</v>
      </c>
    </row>
    <row r="82" spans="1:2" x14ac:dyDescent="0.15">
      <c r="A82" s="7" t="s">
        <v>15</v>
      </c>
      <c r="B82" s="16"/>
    </row>
    <row r="83" spans="1:2" x14ac:dyDescent="0.15">
      <c r="A83" s="5" t="s">
        <v>55</v>
      </c>
      <c r="B83" s="16">
        <v>500</v>
      </c>
    </row>
    <row r="84" spans="1:2" x14ac:dyDescent="0.15">
      <c r="A84" s="6" t="s">
        <v>56</v>
      </c>
      <c r="B84" s="16"/>
    </row>
    <row r="85" spans="1:2" x14ac:dyDescent="0.15">
      <c r="A85" s="7" t="s">
        <v>57</v>
      </c>
      <c r="B85" s="16"/>
    </row>
    <row r="86" spans="1:2" x14ac:dyDescent="0.15">
      <c r="A86" s="7" t="s">
        <v>58</v>
      </c>
      <c r="B86" s="16">
        <f>SUM(B87:B88)</f>
        <v>120</v>
      </c>
    </row>
    <row r="87" spans="1:2" x14ac:dyDescent="0.15">
      <c r="A87" s="7" t="s">
        <v>6</v>
      </c>
      <c r="B87" s="16">
        <v>120</v>
      </c>
    </row>
    <row r="88" spans="1:2" x14ac:dyDescent="0.15">
      <c r="A88" s="7" t="s">
        <v>59</v>
      </c>
      <c r="B88" s="16"/>
    </row>
    <row r="89" spans="1:2" x14ac:dyDescent="0.15">
      <c r="A89" s="10" t="s">
        <v>60</v>
      </c>
      <c r="B89" s="16">
        <f>SUM(B90:B97)</f>
        <v>2169</v>
      </c>
    </row>
    <row r="90" spans="1:2" x14ac:dyDescent="0.15">
      <c r="A90" s="6" t="s">
        <v>6</v>
      </c>
      <c r="B90" s="16">
        <v>1980</v>
      </c>
    </row>
    <row r="91" spans="1:2" x14ac:dyDescent="0.15">
      <c r="A91" s="6" t="s">
        <v>7</v>
      </c>
      <c r="B91" s="16"/>
    </row>
    <row r="92" spans="1:2" x14ac:dyDescent="0.15">
      <c r="A92" s="6" t="s">
        <v>8</v>
      </c>
      <c r="B92" s="16"/>
    </row>
    <row r="93" spans="1:2" x14ac:dyDescent="0.15">
      <c r="A93" s="7" t="s">
        <v>61</v>
      </c>
      <c r="B93" s="16"/>
    </row>
    <row r="94" spans="1:2" x14ac:dyDescent="0.15">
      <c r="A94" s="7" t="s">
        <v>62</v>
      </c>
      <c r="B94" s="16">
        <v>60</v>
      </c>
    </row>
    <row r="95" spans="1:2" x14ac:dyDescent="0.15">
      <c r="A95" s="7" t="s">
        <v>63</v>
      </c>
      <c r="B95" s="16">
        <v>129</v>
      </c>
    </row>
    <row r="96" spans="1:2" x14ac:dyDescent="0.15">
      <c r="A96" s="6" t="s">
        <v>15</v>
      </c>
      <c r="B96" s="16"/>
    </row>
    <row r="97" spans="1:2" x14ac:dyDescent="0.15">
      <c r="A97" s="6" t="s">
        <v>64</v>
      </c>
      <c r="B97" s="16"/>
    </row>
    <row r="98" spans="1:2" x14ac:dyDescent="0.15">
      <c r="A98" s="5" t="s">
        <v>65</v>
      </c>
      <c r="B98" s="16">
        <f>SUM(B99:B103)</f>
        <v>600</v>
      </c>
    </row>
    <row r="99" spans="1:2" x14ac:dyDescent="0.15">
      <c r="A99" s="6" t="s">
        <v>6</v>
      </c>
      <c r="B99" s="16"/>
    </row>
    <row r="100" spans="1:2" x14ac:dyDescent="0.15">
      <c r="A100" s="6" t="s">
        <v>66</v>
      </c>
      <c r="B100" s="16"/>
    </row>
    <row r="101" spans="1:2" x14ac:dyDescent="0.15">
      <c r="A101" s="6" t="s">
        <v>67</v>
      </c>
      <c r="B101" s="16">
        <v>600</v>
      </c>
    </row>
    <row r="102" spans="1:2" x14ac:dyDescent="0.15">
      <c r="A102" s="6" t="s">
        <v>15</v>
      </c>
      <c r="B102" s="16"/>
    </row>
    <row r="103" spans="1:2" x14ac:dyDescent="0.15">
      <c r="A103" s="7" t="s">
        <v>68</v>
      </c>
      <c r="B103" s="16"/>
    </row>
    <row r="104" spans="1:2" x14ac:dyDescent="0.15">
      <c r="A104" s="7" t="s">
        <v>69</v>
      </c>
      <c r="B104" s="16"/>
    </row>
    <row r="105" spans="1:2" x14ac:dyDescent="0.15">
      <c r="A105" s="6" t="s">
        <v>70</v>
      </c>
      <c r="B105" s="16"/>
    </row>
    <row r="106" spans="1:2" x14ac:dyDescent="0.15">
      <c r="A106" s="6" t="s">
        <v>71</v>
      </c>
      <c r="B106" s="16"/>
    </row>
    <row r="107" spans="1:2" x14ac:dyDescent="0.15">
      <c r="A107" s="7" t="s">
        <v>72</v>
      </c>
      <c r="B107" s="16">
        <f>SUM(B108:B112)</f>
        <v>302</v>
      </c>
    </row>
    <row r="108" spans="1:2" x14ac:dyDescent="0.15">
      <c r="A108" s="7" t="s">
        <v>6</v>
      </c>
      <c r="B108" s="16">
        <v>302</v>
      </c>
    </row>
    <row r="109" spans="1:2" x14ac:dyDescent="0.15">
      <c r="A109" s="7" t="s">
        <v>7</v>
      </c>
      <c r="B109" s="16"/>
    </row>
    <row r="110" spans="1:2" x14ac:dyDescent="0.15">
      <c r="A110" s="6" t="s">
        <v>8</v>
      </c>
      <c r="B110" s="16"/>
    </row>
    <row r="111" spans="1:2" x14ac:dyDescent="0.15">
      <c r="A111" s="8" t="s">
        <v>73</v>
      </c>
      <c r="B111" s="16"/>
    </row>
    <row r="112" spans="1:2" x14ac:dyDescent="0.15">
      <c r="A112" s="6" t="s">
        <v>74</v>
      </c>
      <c r="B112" s="16"/>
    </row>
    <row r="113" spans="1:2" x14ac:dyDescent="0.15">
      <c r="A113" s="7" t="s">
        <v>75</v>
      </c>
      <c r="B113" s="16">
        <f>SUM(B114:B114)</f>
        <v>97</v>
      </c>
    </row>
    <row r="114" spans="1:2" x14ac:dyDescent="0.15">
      <c r="A114" s="7" t="s">
        <v>6</v>
      </c>
      <c r="B114" s="16">
        <v>97</v>
      </c>
    </row>
    <row r="115" spans="1:2" x14ac:dyDescent="0.15">
      <c r="A115" s="7" t="s">
        <v>76</v>
      </c>
      <c r="B115" s="16">
        <f>SUM(B116:B121)</f>
        <v>874</v>
      </c>
    </row>
    <row r="116" spans="1:2" x14ac:dyDescent="0.15">
      <c r="A116" s="7" t="s">
        <v>6</v>
      </c>
      <c r="B116" s="16">
        <v>392</v>
      </c>
    </row>
    <row r="117" spans="1:2" x14ac:dyDescent="0.15">
      <c r="A117" s="7" t="s">
        <v>7</v>
      </c>
      <c r="B117" s="16">
        <v>317</v>
      </c>
    </row>
    <row r="118" spans="1:2" x14ac:dyDescent="0.15">
      <c r="A118" s="6" t="s">
        <v>8</v>
      </c>
      <c r="B118" s="16"/>
    </row>
    <row r="119" spans="1:2" x14ac:dyDescent="0.15">
      <c r="A119" s="6" t="s">
        <v>77</v>
      </c>
      <c r="B119" s="16"/>
    </row>
    <row r="120" spans="1:2" x14ac:dyDescent="0.15">
      <c r="A120" s="7" t="s">
        <v>15</v>
      </c>
      <c r="B120" s="16">
        <v>72</v>
      </c>
    </row>
    <row r="121" spans="1:2" x14ac:dyDescent="0.15">
      <c r="A121" s="7" t="s">
        <v>78</v>
      </c>
      <c r="B121" s="16">
        <v>93</v>
      </c>
    </row>
    <row r="122" spans="1:2" x14ac:dyDescent="0.15">
      <c r="A122" s="7" t="s">
        <v>79</v>
      </c>
      <c r="B122" s="16">
        <f>SUM(B123:B128)</f>
        <v>2528</v>
      </c>
    </row>
    <row r="123" spans="1:2" x14ac:dyDescent="0.15">
      <c r="A123" s="7" t="s">
        <v>6</v>
      </c>
      <c r="B123" s="16">
        <v>2154</v>
      </c>
    </row>
    <row r="124" spans="1:2" x14ac:dyDescent="0.15">
      <c r="A124" s="6" t="s">
        <v>7</v>
      </c>
      <c r="B124" s="16"/>
    </row>
    <row r="125" spans="1:2" x14ac:dyDescent="0.15">
      <c r="A125" s="6" t="s">
        <v>8</v>
      </c>
      <c r="B125" s="16"/>
    </row>
    <row r="126" spans="1:2" x14ac:dyDescent="0.15">
      <c r="A126" s="6" t="s">
        <v>80</v>
      </c>
      <c r="B126" s="16">
        <v>374</v>
      </c>
    </row>
    <row r="127" spans="1:2" x14ac:dyDescent="0.15">
      <c r="A127" s="7" t="s">
        <v>15</v>
      </c>
      <c r="B127" s="16"/>
    </row>
    <row r="128" spans="1:2" x14ac:dyDescent="0.15">
      <c r="A128" s="7" t="s">
        <v>81</v>
      </c>
      <c r="B128" s="16"/>
    </row>
    <row r="129" spans="1:2" x14ac:dyDescent="0.15">
      <c r="A129" s="7" t="s">
        <v>82</v>
      </c>
      <c r="B129" s="16">
        <f>SUM(B130:B135)</f>
        <v>1634</v>
      </c>
    </row>
    <row r="130" spans="1:2" x14ac:dyDescent="0.15">
      <c r="A130" s="6" t="s">
        <v>6</v>
      </c>
      <c r="B130" s="16">
        <v>381</v>
      </c>
    </row>
    <row r="131" spans="1:2" x14ac:dyDescent="0.15">
      <c r="A131" s="6" t="s">
        <v>7</v>
      </c>
      <c r="B131" s="16">
        <v>513</v>
      </c>
    </row>
    <row r="132" spans="1:2" x14ac:dyDescent="0.15">
      <c r="A132" s="6" t="s">
        <v>8</v>
      </c>
      <c r="B132" s="16"/>
    </row>
    <row r="133" spans="1:2" x14ac:dyDescent="0.15">
      <c r="A133" s="6" t="s">
        <v>83</v>
      </c>
      <c r="B133" s="16"/>
    </row>
    <row r="134" spans="1:2" x14ac:dyDescent="0.15">
      <c r="A134" s="6" t="s">
        <v>15</v>
      </c>
      <c r="B134" s="16"/>
    </row>
    <row r="135" spans="1:2" x14ac:dyDescent="0.15">
      <c r="A135" s="7" t="s">
        <v>84</v>
      </c>
      <c r="B135" s="16">
        <v>740</v>
      </c>
    </row>
    <row r="136" spans="1:2" x14ac:dyDescent="0.15">
      <c r="A136" s="7" t="s">
        <v>85</v>
      </c>
      <c r="B136" s="16">
        <f>SUM(B137:B142)</f>
        <v>533</v>
      </c>
    </row>
    <row r="137" spans="1:2" x14ac:dyDescent="0.15">
      <c r="A137" s="5" t="s">
        <v>6</v>
      </c>
      <c r="B137" s="16">
        <v>272</v>
      </c>
    </row>
    <row r="138" spans="1:2" x14ac:dyDescent="0.15">
      <c r="A138" s="6" t="s">
        <v>7</v>
      </c>
      <c r="B138" s="16">
        <v>261</v>
      </c>
    </row>
    <row r="139" spans="1:2" x14ac:dyDescent="0.15">
      <c r="A139" s="6" t="s">
        <v>8</v>
      </c>
      <c r="B139" s="16"/>
    </row>
    <row r="140" spans="1:2" x14ac:dyDescent="0.15">
      <c r="A140" s="6" t="s">
        <v>86</v>
      </c>
      <c r="B140" s="16"/>
    </row>
    <row r="141" spans="1:2" x14ac:dyDescent="0.15">
      <c r="A141" s="6" t="s">
        <v>15</v>
      </c>
      <c r="B141" s="16"/>
    </row>
    <row r="142" spans="1:2" x14ac:dyDescent="0.15">
      <c r="A142" s="7" t="s">
        <v>87</v>
      </c>
      <c r="B142" s="16"/>
    </row>
    <row r="143" spans="1:2" x14ac:dyDescent="0.15">
      <c r="A143" s="7" t="s">
        <v>88</v>
      </c>
      <c r="B143" s="16">
        <f>SUM(B144:B145)</f>
        <v>368</v>
      </c>
    </row>
    <row r="144" spans="1:2" x14ac:dyDescent="0.15">
      <c r="A144" s="7" t="s">
        <v>6</v>
      </c>
      <c r="B144" s="16">
        <v>238</v>
      </c>
    </row>
    <row r="145" spans="1:2" x14ac:dyDescent="0.15">
      <c r="A145" s="6" t="s">
        <v>7</v>
      </c>
      <c r="B145" s="16">
        <v>130</v>
      </c>
    </row>
    <row r="146" spans="1:2" x14ac:dyDescent="0.15">
      <c r="A146" s="7" t="s">
        <v>89</v>
      </c>
      <c r="B146" s="17">
        <f>SUM(B147:B151)</f>
        <v>100</v>
      </c>
    </row>
    <row r="147" spans="1:2" x14ac:dyDescent="0.15">
      <c r="A147" s="7" t="s">
        <v>6</v>
      </c>
      <c r="B147" s="16">
        <v>69</v>
      </c>
    </row>
    <row r="148" spans="1:2" x14ac:dyDescent="0.15">
      <c r="A148" s="5" t="s">
        <v>7</v>
      </c>
      <c r="B148" s="16">
        <v>1</v>
      </c>
    </row>
    <row r="149" spans="1:2" x14ac:dyDescent="0.15">
      <c r="A149" s="6" t="s">
        <v>8</v>
      </c>
      <c r="B149" s="18"/>
    </row>
    <row r="150" spans="1:2" x14ac:dyDescent="0.15">
      <c r="A150" s="6" t="s">
        <v>15</v>
      </c>
      <c r="B150" s="18"/>
    </row>
    <row r="151" spans="1:2" x14ac:dyDescent="0.15">
      <c r="A151" s="6" t="s">
        <v>90</v>
      </c>
      <c r="B151" s="18">
        <v>30</v>
      </c>
    </row>
    <row r="152" spans="1:2" x14ac:dyDescent="0.15">
      <c r="A152" s="7" t="s">
        <v>91</v>
      </c>
      <c r="B152" s="18"/>
    </row>
    <row r="153" spans="1:2" ht="16.5" customHeight="1" x14ac:dyDescent="0.15">
      <c r="A153" s="6" t="s">
        <v>92</v>
      </c>
      <c r="B153" s="18"/>
    </row>
    <row r="154" spans="1:2" x14ac:dyDescent="0.15">
      <c r="A154" s="6" t="s">
        <v>93</v>
      </c>
      <c r="B154" s="18">
        <f>SUM(B155:B168)</f>
        <v>11657</v>
      </c>
    </row>
    <row r="155" spans="1:2" x14ac:dyDescent="0.15">
      <c r="A155" s="6" t="s">
        <v>6</v>
      </c>
      <c r="B155" s="16">
        <v>9666</v>
      </c>
    </row>
    <row r="156" spans="1:2" x14ac:dyDescent="0.15">
      <c r="A156" s="6" t="s">
        <v>7</v>
      </c>
      <c r="B156" s="16"/>
    </row>
    <row r="157" spans="1:2" x14ac:dyDescent="0.15">
      <c r="A157" s="6" t="s">
        <v>8</v>
      </c>
      <c r="B157" s="16"/>
    </row>
    <row r="158" spans="1:2" x14ac:dyDescent="0.15">
      <c r="A158" s="6" t="s">
        <v>94</v>
      </c>
      <c r="B158" s="16">
        <v>20</v>
      </c>
    </row>
    <row r="159" spans="1:2" x14ac:dyDescent="0.15">
      <c r="A159" s="6" t="s">
        <v>95</v>
      </c>
      <c r="B159" s="16">
        <v>60</v>
      </c>
    </row>
    <row r="160" spans="1:2" x14ac:dyDescent="0.15">
      <c r="A160" s="6" t="s">
        <v>47</v>
      </c>
      <c r="B160" s="16"/>
    </row>
    <row r="161" spans="1:2" x14ac:dyDescent="0.15">
      <c r="A161" s="6" t="s">
        <v>96</v>
      </c>
      <c r="B161" s="16"/>
    </row>
    <row r="162" spans="1:2" x14ac:dyDescent="0.15">
      <c r="A162" s="6" t="s">
        <v>97</v>
      </c>
      <c r="B162" s="16">
        <v>10</v>
      </c>
    </row>
    <row r="163" spans="1:2" x14ac:dyDescent="0.15">
      <c r="A163" s="6" t="s">
        <v>98</v>
      </c>
      <c r="B163" s="16"/>
    </row>
    <row r="164" spans="1:2" x14ac:dyDescent="0.15">
      <c r="A164" s="6" t="s">
        <v>99</v>
      </c>
      <c r="B164" s="16"/>
    </row>
    <row r="165" spans="1:2" x14ac:dyDescent="0.15">
      <c r="A165" s="6" t="s">
        <v>100</v>
      </c>
      <c r="B165" s="16">
        <v>67</v>
      </c>
    </row>
    <row r="166" spans="1:2" x14ac:dyDescent="0.15">
      <c r="A166" s="6" t="s">
        <v>101</v>
      </c>
      <c r="B166" s="16">
        <v>81</v>
      </c>
    </row>
    <row r="167" spans="1:2" x14ac:dyDescent="0.15">
      <c r="A167" s="6" t="s">
        <v>15</v>
      </c>
      <c r="B167" s="16">
        <v>1733</v>
      </c>
    </row>
    <row r="168" spans="1:2" x14ac:dyDescent="0.15">
      <c r="A168" s="6" t="s">
        <v>102</v>
      </c>
      <c r="B168" s="16">
        <v>20</v>
      </c>
    </row>
    <row r="169" spans="1:2" x14ac:dyDescent="0.15">
      <c r="A169" s="6" t="s">
        <v>103</v>
      </c>
      <c r="B169" s="16">
        <f>SUM(B170:B171)</f>
        <v>93292</v>
      </c>
    </row>
    <row r="170" spans="1:2" x14ac:dyDescent="0.15">
      <c r="A170" s="7" t="s">
        <v>104</v>
      </c>
      <c r="B170" s="16"/>
    </row>
    <row r="171" spans="1:2" x14ac:dyDescent="0.15">
      <c r="A171" s="7" t="s">
        <v>105</v>
      </c>
      <c r="B171" s="16">
        <v>93292</v>
      </c>
    </row>
    <row r="172" spans="1:2" x14ac:dyDescent="0.15">
      <c r="A172" s="5" t="s">
        <v>106</v>
      </c>
      <c r="B172" s="16"/>
    </row>
    <row r="173" spans="1:2" x14ac:dyDescent="0.15">
      <c r="A173" s="6" t="s">
        <v>107</v>
      </c>
      <c r="B173" s="16"/>
    </row>
    <row r="174" spans="1:2" x14ac:dyDescent="0.15">
      <c r="A174" s="6" t="s">
        <v>108</v>
      </c>
      <c r="B174" s="16"/>
    </row>
    <row r="175" spans="1:2" x14ac:dyDescent="0.15">
      <c r="A175" s="5" t="s">
        <v>109</v>
      </c>
      <c r="B175" s="16">
        <f>B176+B181</f>
        <v>319</v>
      </c>
    </row>
    <row r="176" spans="1:2" x14ac:dyDescent="0.15">
      <c r="A176" s="7" t="s">
        <v>110</v>
      </c>
      <c r="B176" s="16">
        <f>SUM(B177:B180)</f>
        <v>70</v>
      </c>
    </row>
    <row r="177" spans="1:2" x14ac:dyDescent="0.15">
      <c r="A177" s="7" t="s">
        <v>111</v>
      </c>
      <c r="B177" s="16">
        <v>70</v>
      </c>
    </row>
    <row r="178" spans="1:2" x14ac:dyDescent="0.15">
      <c r="A178" s="7" t="s">
        <v>112</v>
      </c>
      <c r="B178" s="16"/>
    </row>
    <row r="179" spans="1:2" x14ac:dyDescent="0.15">
      <c r="A179" s="7" t="s">
        <v>113</v>
      </c>
      <c r="B179" s="16"/>
    </row>
    <row r="180" spans="1:2" x14ac:dyDescent="0.15">
      <c r="A180" s="7" t="s">
        <v>114</v>
      </c>
      <c r="B180" s="16"/>
    </row>
    <row r="181" spans="1:2" x14ac:dyDescent="0.15">
      <c r="A181" s="7" t="s">
        <v>115</v>
      </c>
      <c r="B181" s="16">
        <v>249</v>
      </c>
    </row>
    <row r="182" spans="1:2" x14ac:dyDescent="0.15">
      <c r="A182" s="5" t="s">
        <v>116</v>
      </c>
      <c r="B182" s="16">
        <f>B183+B186+B197+B198+B199+B200+B216+B217+B218+B219+B221</f>
        <v>34727</v>
      </c>
    </row>
    <row r="183" spans="1:2" x14ac:dyDescent="0.15">
      <c r="A183" s="6" t="s">
        <v>117</v>
      </c>
      <c r="B183" s="16">
        <f>SUM(B184:B185)</f>
        <v>64</v>
      </c>
    </row>
    <row r="184" spans="1:2" x14ac:dyDescent="0.15">
      <c r="A184" s="6" t="s">
        <v>118</v>
      </c>
      <c r="B184" s="16">
        <v>64</v>
      </c>
    </row>
    <row r="185" spans="1:2" x14ac:dyDescent="0.15">
      <c r="A185" s="7" t="s">
        <v>119</v>
      </c>
      <c r="B185" s="16"/>
    </row>
    <row r="186" spans="1:2" x14ac:dyDescent="0.15">
      <c r="A186" s="7" t="s">
        <v>120</v>
      </c>
      <c r="B186" s="16">
        <f>SUM(B187:B196)</f>
        <v>32910</v>
      </c>
    </row>
    <row r="187" spans="1:2" x14ac:dyDescent="0.15">
      <c r="A187" s="7" t="s">
        <v>6</v>
      </c>
      <c r="B187" s="16">
        <v>22307</v>
      </c>
    </row>
    <row r="188" spans="1:2" x14ac:dyDescent="0.15">
      <c r="A188" s="7" t="s">
        <v>7</v>
      </c>
      <c r="B188" s="16"/>
    </row>
    <row r="189" spans="1:2" x14ac:dyDescent="0.15">
      <c r="A189" s="7" t="s">
        <v>8</v>
      </c>
      <c r="B189" s="16"/>
    </row>
    <row r="190" spans="1:2" x14ac:dyDescent="0.15">
      <c r="A190" s="7" t="s">
        <v>47</v>
      </c>
      <c r="B190" s="16"/>
    </row>
    <row r="191" spans="1:2" x14ac:dyDescent="0.15">
      <c r="A191" s="7" t="s">
        <v>121</v>
      </c>
      <c r="B191" s="16">
        <v>143</v>
      </c>
    </row>
    <row r="192" spans="1:2" x14ac:dyDescent="0.15">
      <c r="A192" s="7" t="s">
        <v>122</v>
      </c>
      <c r="B192" s="16"/>
    </row>
    <row r="193" spans="1:2" x14ac:dyDescent="0.15">
      <c r="A193" s="7" t="s">
        <v>123</v>
      </c>
      <c r="B193" s="16"/>
    </row>
    <row r="194" spans="1:2" x14ac:dyDescent="0.15">
      <c r="A194" s="7" t="s">
        <v>124</v>
      </c>
      <c r="B194" s="16"/>
    </row>
    <row r="195" spans="1:2" x14ac:dyDescent="0.15">
      <c r="A195" s="7" t="s">
        <v>15</v>
      </c>
      <c r="B195" s="16"/>
    </row>
    <row r="196" spans="1:2" x14ac:dyDescent="0.15">
      <c r="A196" s="7" t="s">
        <v>125</v>
      </c>
      <c r="B196" s="16">
        <v>10460</v>
      </c>
    </row>
    <row r="197" spans="1:2" x14ac:dyDescent="0.15">
      <c r="A197" s="6" t="s">
        <v>126</v>
      </c>
      <c r="B197" s="16"/>
    </row>
    <row r="198" spans="1:2" x14ac:dyDescent="0.15">
      <c r="A198" s="8" t="s">
        <v>127</v>
      </c>
      <c r="B198" s="16"/>
    </row>
    <row r="199" spans="1:2" x14ac:dyDescent="0.15">
      <c r="A199" s="5" t="s">
        <v>128</v>
      </c>
      <c r="B199" s="16"/>
    </row>
    <row r="200" spans="1:2" x14ac:dyDescent="0.15">
      <c r="A200" s="6" t="s">
        <v>129</v>
      </c>
      <c r="B200" s="16">
        <f>SUM(B201:B215)</f>
        <v>1550</v>
      </c>
    </row>
    <row r="201" spans="1:2" x14ac:dyDescent="0.15">
      <c r="A201" s="7" t="s">
        <v>6</v>
      </c>
      <c r="B201" s="16">
        <v>1302</v>
      </c>
    </row>
    <row r="202" spans="1:2" x14ac:dyDescent="0.15">
      <c r="A202" s="7" t="s">
        <v>7</v>
      </c>
      <c r="B202" s="16"/>
    </row>
    <row r="203" spans="1:2" x14ac:dyDescent="0.15">
      <c r="A203" s="7" t="s">
        <v>8</v>
      </c>
      <c r="B203" s="16"/>
    </row>
    <row r="204" spans="1:2" x14ac:dyDescent="0.15">
      <c r="A204" s="5" t="s">
        <v>130</v>
      </c>
      <c r="B204" s="16"/>
    </row>
    <row r="205" spans="1:2" x14ac:dyDescent="0.15">
      <c r="A205" s="6" t="s">
        <v>131</v>
      </c>
      <c r="B205" s="16">
        <v>15</v>
      </c>
    </row>
    <row r="206" spans="1:2" x14ac:dyDescent="0.15">
      <c r="A206" s="6" t="s">
        <v>132</v>
      </c>
      <c r="B206" s="16"/>
    </row>
    <row r="207" spans="1:2" x14ac:dyDescent="0.15">
      <c r="A207" s="8" t="s">
        <v>133</v>
      </c>
      <c r="B207" s="16">
        <v>40</v>
      </c>
    </row>
    <row r="208" spans="1:2" x14ac:dyDescent="0.15">
      <c r="A208" s="7" t="s">
        <v>134</v>
      </c>
      <c r="B208" s="16"/>
    </row>
    <row r="209" spans="1:2" x14ac:dyDescent="0.15">
      <c r="A209" s="7" t="s">
        <v>135</v>
      </c>
      <c r="B209" s="16"/>
    </row>
    <row r="210" spans="1:2" x14ac:dyDescent="0.15">
      <c r="A210" s="7" t="s">
        <v>136</v>
      </c>
      <c r="B210" s="16">
        <v>163</v>
      </c>
    </row>
    <row r="211" spans="1:2" x14ac:dyDescent="0.15">
      <c r="A211" s="7" t="s">
        <v>137</v>
      </c>
      <c r="B211" s="16"/>
    </row>
    <row r="212" spans="1:2" x14ac:dyDescent="0.15">
      <c r="A212" s="7" t="s">
        <v>138</v>
      </c>
      <c r="B212" s="16"/>
    </row>
    <row r="213" spans="1:2" x14ac:dyDescent="0.15">
      <c r="A213" s="7" t="s">
        <v>47</v>
      </c>
      <c r="B213" s="16"/>
    </row>
    <row r="214" spans="1:2" x14ac:dyDescent="0.15">
      <c r="A214" s="7" t="s">
        <v>15</v>
      </c>
      <c r="B214" s="16"/>
    </row>
    <row r="215" spans="1:2" x14ac:dyDescent="0.15">
      <c r="A215" s="6" t="s">
        <v>139</v>
      </c>
      <c r="B215" s="16">
        <v>30</v>
      </c>
    </row>
    <row r="216" spans="1:2" x14ac:dyDescent="0.15">
      <c r="A216" s="8" t="s">
        <v>140</v>
      </c>
      <c r="B216" s="16"/>
    </row>
    <row r="217" spans="1:2" x14ac:dyDescent="0.15">
      <c r="A217" s="7" t="s">
        <v>141</v>
      </c>
      <c r="B217" s="16"/>
    </row>
    <row r="218" spans="1:2" x14ac:dyDescent="0.15">
      <c r="A218" s="5" t="s">
        <v>142</v>
      </c>
      <c r="B218" s="16"/>
    </row>
    <row r="219" spans="1:2" x14ac:dyDescent="0.15">
      <c r="A219" s="6" t="s">
        <v>143</v>
      </c>
      <c r="B219" s="16"/>
    </row>
    <row r="220" spans="1:2" x14ac:dyDescent="0.15">
      <c r="A220" s="6" t="s">
        <v>144</v>
      </c>
      <c r="B220" s="16"/>
    </row>
    <row r="221" spans="1:2" x14ac:dyDescent="0.15">
      <c r="A221" s="6" t="s">
        <v>145</v>
      </c>
      <c r="B221" s="16">
        <f>B222</f>
        <v>203</v>
      </c>
    </row>
    <row r="222" spans="1:2" x14ac:dyDescent="0.15">
      <c r="A222" s="6" t="s">
        <v>146</v>
      </c>
      <c r="B222" s="16">
        <v>203</v>
      </c>
    </row>
    <row r="223" spans="1:2" x14ac:dyDescent="0.15">
      <c r="A223" s="5" t="s">
        <v>147</v>
      </c>
      <c r="B223" s="16">
        <f>B224+B229+B238+B244+B245+B246+B247+B251+B257+B264</f>
        <v>110553</v>
      </c>
    </row>
    <row r="224" spans="1:2" x14ac:dyDescent="0.15">
      <c r="A224" s="7" t="s">
        <v>148</v>
      </c>
      <c r="B224" s="16">
        <f>SUM(B225:B228)</f>
        <v>1721</v>
      </c>
    </row>
    <row r="225" spans="1:2" x14ac:dyDescent="0.15">
      <c r="A225" s="6" t="s">
        <v>6</v>
      </c>
      <c r="B225" s="16">
        <v>353</v>
      </c>
    </row>
    <row r="226" spans="1:2" x14ac:dyDescent="0.15">
      <c r="A226" s="6" t="s">
        <v>7</v>
      </c>
      <c r="B226" s="16"/>
    </row>
    <row r="227" spans="1:2" x14ac:dyDescent="0.15">
      <c r="A227" s="6" t="s">
        <v>8</v>
      </c>
      <c r="B227" s="16"/>
    </row>
    <row r="228" spans="1:2" x14ac:dyDescent="0.15">
      <c r="A228" s="9" t="s">
        <v>149</v>
      </c>
      <c r="B228" s="16">
        <v>1368</v>
      </c>
    </row>
    <row r="229" spans="1:2" x14ac:dyDescent="0.15">
      <c r="A229" s="6" t="s">
        <v>150</v>
      </c>
      <c r="B229" s="16">
        <f>SUM(B230:B237)</f>
        <v>96199</v>
      </c>
    </row>
    <row r="230" spans="1:2" x14ac:dyDescent="0.15">
      <c r="A230" s="6" t="s">
        <v>151</v>
      </c>
      <c r="B230" s="16">
        <v>2582</v>
      </c>
    </row>
    <row r="231" spans="1:2" x14ac:dyDescent="0.15">
      <c r="A231" s="6" t="s">
        <v>152</v>
      </c>
      <c r="B231" s="16">
        <v>39092</v>
      </c>
    </row>
    <row r="232" spans="1:2" x14ac:dyDescent="0.15">
      <c r="A232" s="7" t="s">
        <v>153</v>
      </c>
      <c r="B232" s="16">
        <v>36693</v>
      </c>
    </row>
    <row r="233" spans="1:2" x14ac:dyDescent="0.15">
      <c r="A233" s="7" t="s">
        <v>154</v>
      </c>
      <c r="B233" s="16">
        <v>15435</v>
      </c>
    </row>
    <row r="234" spans="1:2" x14ac:dyDescent="0.15">
      <c r="A234" s="7" t="s">
        <v>155</v>
      </c>
      <c r="B234" s="16"/>
    </row>
    <row r="235" spans="1:2" x14ac:dyDescent="0.15">
      <c r="A235" s="6" t="s">
        <v>156</v>
      </c>
      <c r="B235" s="16"/>
    </row>
    <row r="236" spans="1:2" x14ac:dyDescent="0.15">
      <c r="A236" s="6" t="s">
        <v>157</v>
      </c>
      <c r="B236" s="16"/>
    </row>
    <row r="237" spans="1:2" x14ac:dyDescent="0.15">
      <c r="A237" s="6" t="s">
        <v>158</v>
      </c>
      <c r="B237" s="16">
        <v>2397</v>
      </c>
    </row>
    <row r="238" spans="1:2" x14ac:dyDescent="0.15">
      <c r="A238" s="6" t="s">
        <v>159</v>
      </c>
      <c r="B238" s="16">
        <f>SUM(B239:B243)</f>
        <v>6430</v>
      </c>
    </row>
    <row r="239" spans="1:2" x14ac:dyDescent="0.15">
      <c r="A239" s="6" t="s">
        <v>160</v>
      </c>
      <c r="B239" s="16"/>
    </row>
    <row r="240" spans="1:2" x14ac:dyDescent="0.15">
      <c r="A240" s="6" t="s">
        <v>161</v>
      </c>
      <c r="B240" s="16">
        <v>3988</v>
      </c>
    </row>
    <row r="241" spans="1:2" x14ac:dyDescent="0.15">
      <c r="A241" s="6" t="s">
        <v>162</v>
      </c>
      <c r="B241" s="16"/>
    </row>
    <row r="242" spans="1:2" x14ac:dyDescent="0.15">
      <c r="A242" s="7" t="s">
        <v>163</v>
      </c>
      <c r="B242" s="16">
        <v>2442</v>
      </c>
    </row>
    <row r="243" spans="1:2" x14ac:dyDescent="0.15">
      <c r="A243" s="7" t="s">
        <v>164</v>
      </c>
      <c r="B243" s="16"/>
    </row>
    <row r="244" spans="1:2" x14ac:dyDescent="0.15">
      <c r="A244" s="5" t="s">
        <v>165</v>
      </c>
      <c r="B244" s="16"/>
    </row>
    <row r="245" spans="1:2" x14ac:dyDescent="0.15">
      <c r="A245" s="7" t="s">
        <v>166</v>
      </c>
      <c r="B245" s="16"/>
    </row>
    <row r="246" spans="1:2" x14ac:dyDescent="0.15">
      <c r="A246" s="7" t="s">
        <v>167</v>
      </c>
      <c r="B246" s="16"/>
    </row>
    <row r="247" spans="1:2" x14ac:dyDescent="0.15">
      <c r="A247" s="6" t="s">
        <v>168</v>
      </c>
      <c r="B247" s="16">
        <f>SUM(B248:B250)</f>
        <v>586</v>
      </c>
    </row>
    <row r="248" spans="1:2" x14ac:dyDescent="0.15">
      <c r="A248" s="6" t="s">
        <v>169</v>
      </c>
      <c r="B248" s="16">
        <v>586</v>
      </c>
    </row>
    <row r="249" spans="1:2" x14ac:dyDescent="0.15">
      <c r="A249" s="6" t="s">
        <v>170</v>
      </c>
      <c r="B249" s="16"/>
    </row>
    <row r="250" spans="1:2" x14ac:dyDescent="0.15">
      <c r="A250" s="7" t="s">
        <v>171</v>
      </c>
      <c r="B250" s="16"/>
    </row>
    <row r="251" spans="1:2" x14ac:dyDescent="0.15">
      <c r="A251" s="7" t="s">
        <v>172</v>
      </c>
      <c r="B251" s="16">
        <f>SUM(B252:B256)</f>
        <v>1107</v>
      </c>
    </row>
    <row r="252" spans="1:2" x14ac:dyDescent="0.15">
      <c r="A252" s="7" t="s">
        <v>173</v>
      </c>
      <c r="B252" s="16">
        <v>492</v>
      </c>
    </row>
    <row r="253" spans="1:2" x14ac:dyDescent="0.15">
      <c r="A253" s="6" t="s">
        <v>174</v>
      </c>
      <c r="B253" s="16">
        <v>615</v>
      </c>
    </row>
    <row r="254" spans="1:2" x14ac:dyDescent="0.15">
      <c r="A254" s="6" t="s">
        <v>175</v>
      </c>
      <c r="B254" s="16"/>
    </row>
    <row r="255" spans="1:2" x14ac:dyDescent="0.15">
      <c r="A255" s="6" t="s">
        <v>176</v>
      </c>
      <c r="B255" s="16"/>
    </row>
    <row r="256" spans="1:2" x14ac:dyDescent="0.15">
      <c r="A256" s="6" t="s">
        <v>177</v>
      </c>
      <c r="B256" s="16"/>
    </row>
    <row r="257" spans="1:2" x14ac:dyDescent="0.15">
      <c r="A257" s="6" t="s">
        <v>178</v>
      </c>
      <c r="B257" s="16">
        <f>SUM(B258:B263)</f>
        <v>4510</v>
      </c>
    </row>
    <row r="258" spans="1:2" x14ac:dyDescent="0.15">
      <c r="A258" s="7" t="s">
        <v>179</v>
      </c>
      <c r="B258" s="16"/>
    </row>
    <row r="259" spans="1:2" x14ac:dyDescent="0.15">
      <c r="A259" s="7" t="s">
        <v>180</v>
      </c>
      <c r="B259" s="16"/>
    </row>
    <row r="260" spans="1:2" x14ac:dyDescent="0.15">
      <c r="A260" s="7" t="s">
        <v>181</v>
      </c>
      <c r="B260" s="16">
        <v>4510</v>
      </c>
    </row>
    <row r="261" spans="1:2" x14ac:dyDescent="0.15">
      <c r="A261" s="5" t="s">
        <v>182</v>
      </c>
      <c r="B261" s="16"/>
    </row>
    <row r="262" spans="1:2" x14ac:dyDescent="0.15">
      <c r="A262" s="6" t="s">
        <v>183</v>
      </c>
      <c r="B262" s="16"/>
    </row>
    <row r="263" spans="1:2" x14ac:dyDescent="0.15">
      <c r="A263" s="6" t="s">
        <v>184</v>
      </c>
      <c r="B263" s="16"/>
    </row>
    <row r="264" spans="1:2" x14ac:dyDescent="0.15">
      <c r="A264" s="6" t="s">
        <v>185</v>
      </c>
      <c r="B264" s="16"/>
    </row>
    <row r="265" spans="1:2" x14ac:dyDescent="0.15">
      <c r="A265" s="5" t="s">
        <v>186</v>
      </c>
      <c r="B265" s="16">
        <f>B266+B271+B272+B273+B277+B278+B279+B286+B290+B294</f>
        <v>3093</v>
      </c>
    </row>
    <row r="266" spans="1:2" x14ac:dyDescent="0.15">
      <c r="A266" s="7" t="s">
        <v>187</v>
      </c>
      <c r="B266" s="16">
        <f>SUM(B267:B270)</f>
        <v>212</v>
      </c>
    </row>
    <row r="267" spans="1:2" x14ac:dyDescent="0.15">
      <c r="A267" s="6" t="s">
        <v>6</v>
      </c>
      <c r="B267" s="16">
        <v>206</v>
      </c>
    </row>
    <row r="268" spans="1:2" x14ac:dyDescent="0.15">
      <c r="A268" s="6" t="s">
        <v>7</v>
      </c>
      <c r="B268" s="16"/>
    </row>
    <row r="269" spans="1:2" x14ac:dyDescent="0.15">
      <c r="A269" s="6" t="s">
        <v>8</v>
      </c>
      <c r="B269" s="16"/>
    </row>
    <row r="270" spans="1:2" x14ac:dyDescent="0.15">
      <c r="A270" s="7" t="s">
        <v>188</v>
      </c>
      <c r="B270" s="16">
        <v>6</v>
      </c>
    </row>
    <row r="271" spans="1:2" x14ac:dyDescent="0.15">
      <c r="A271" s="6" t="s">
        <v>189</v>
      </c>
      <c r="B271" s="16"/>
    </row>
    <row r="272" spans="1:2" x14ac:dyDescent="0.15">
      <c r="A272" s="7" t="s">
        <v>191</v>
      </c>
      <c r="B272" s="16"/>
    </row>
    <row r="273" spans="1:2" x14ac:dyDescent="0.15">
      <c r="A273" s="7" t="s">
        <v>192</v>
      </c>
      <c r="B273" s="16"/>
    </row>
    <row r="274" spans="1:2" x14ac:dyDescent="0.15">
      <c r="A274" s="5" t="s">
        <v>190</v>
      </c>
      <c r="B274" s="16"/>
    </row>
    <row r="275" spans="1:2" x14ac:dyDescent="0.15">
      <c r="A275" s="6" t="s">
        <v>193</v>
      </c>
      <c r="B275" s="16"/>
    </row>
    <row r="276" spans="1:2" x14ac:dyDescent="0.15">
      <c r="A276" s="7" t="s">
        <v>194</v>
      </c>
      <c r="B276" s="16"/>
    </row>
    <row r="277" spans="1:2" x14ac:dyDescent="0.15">
      <c r="A277" s="7" t="s">
        <v>195</v>
      </c>
      <c r="B277" s="16"/>
    </row>
    <row r="278" spans="1:2" x14ac:dyDescent="0.15">
      <c r="A278" s="7" t="s">
        <v>196</v>
      </c>
      <c r="B278" s="16"/>
    </row>
    <row r="279" spans="1:2" x14ac:dyDescent="0.15">
      <c r="A279" s="6" t="s">
        <v>197</v>
      </c>
      <c r="B279" s="16">
        <f>SUM(B280:B285)</f>
        <v>131</v>
      </c>
    </row>
    <row r="280" spans="1:2" x14ac:dyDescent="0.15">
      <c r="A280" s="6" t="s">
        <v>190</v>
      </c>
      <c r="B280" s="16">
        <v>81</v>
      </c>
    </row>
    <row r="281" spans="1:2" x14ac:dyDescent="0.15">
      <c r="A281" s="7" t="s">
        <v>198</v>
      </c>
      <c r="B281" s="16">
        <v>50</v>
      </c>
    </row>
    <row r="282" spans="1:2" x14ac:dyDescent="0.15">
      <c r="A282" s="7" t="s">
        <v>199</v>
      </c>
      <c r="B282" s="16"/>
    </row>
    <row r="283" spans="1:2" x14ac:dyDescent="0.15">
      <c r="A283" s="7" t="s">
        <v>200</v>
      </c>
      <c r="B283" s="16"/>
    </row>
    <row r="284" spans="1:2" x14ac:dyDescent="0.15">
      <c r="A284" s="6" t="s">
        <v>201</v>
      </c>
      <c r="B284" s="16"/>
    </row>
    <row r="285" spans="1:2" x14ac:dyDescent="0.15">
      <c r="A285" s="6" t="s">
        <v>202</v>
      </c>
      <c r="B285" s="16"/>
    </row>
    <row r="286" spans="1:2" x14ac:dyDescent="0.15">
      <c r="A286" s="6" t="s">
        <v>203</v>
      </c>
      <c r="B286" s="16"/>
    </row>
    <row r="287" spans="1:2" x14ac:dyDescent="0.15">
      <c r="A287" s="7" t="s">
        <v>204</v>
      </c>
      <c r="B287" s="16"/>
    </row>
    <row r="288" spans="1:2" x14ac:dyDescent="0.15">
      <c r="A288" s="7" t="s">
        <v>205</v>
      </c>
      <c r="B288" s="16"/>
    </row>
    <row r="289" spans="1:2" x14ac:dyDescent="0.15">
      <c r="A289" s="7" t="s">
        <v>206</v>
      </c>
      <c r="B289" s="16"/>
    </row>
    <row r="290" spans="1:2" x14ac:dyDescent="0.15">
      <c r="A290" s="5" t="s">
        <v>207</v>
      </c>
      <c r="B290" s="16"/>
    </row>
    <row r="291" spans="1:2" x14ac:dyDescent="0.15">
      <c r="A291" s="7" t="s">
        <v>208</v>
      </c>
      <c r="B291" s="16"/>
    </row>
    <row r="292" spans="1:2" x14ac:dyDescent="0.15">
      <c r="A292" s="7" t="s">
        <v>209</v>
      </c>
      <c r="B292" s="16"/>
    </row>
    <row r="293" spans="1:2" x14ac:dyDescent="0.15">
      <c r="A293" s="7" t="s">
        <v>210</v>
      </c>
      <c r="B293" s="16"/>
    </row>
    <row r="294" spans="1:2" x14ac:dyDescent="0.15">
      <c r="A294" s="6" t="s">
        <v>211</v>
      </c>
      <c r="B294" s="16">
        <f>SUM(B295:B298)</f>
        <v>2750</v>
      </c>
    </row>
    <row r="295" spans="1:2" x14ac:dyDescent="0.15">
      <c r="A295" s="6" t="s">
        <v>212</v>
      </c>
      <c r="B295" s="16"/>
    </row>
    <row r="296" spans="1:2" x14ac:dyDescent="0.15">
      <c r="A296" s="7" t="s">
        <v>213</v>
      </c>
      <c r="B296" s="16"/>
    </row>
    <row r="297" spans="1:2" x14ac:dyDescent="0.15">
      <c r="A297" s="7" t="s">
        <v>214</v>
      </c>
      <c r="B297" s="16"/>
    </row>
    <row r="298" spans="1:2" x14ac:dyDescent="0.15">
      <c r="A298" s="7" t="s">
        <v>215</v>
      </c>
      <c r="B298" s="16">
        <v>2750</v>
      </c>
    </row>
    <row r="299" spans="1:2" x14ac:dyDescent="0.15">
      <c r="A299" s="5" t="s">
        <v>216</v>
      </c>
      <c r="B299" s="16">
        <f>B300+B316+B324+B335+B344+B352</f>
        <v>6234</v>
      </c>
    </row>
    <row r="300" spans="1:2" x14ac:dyDescent="0.15">
      <c r="A300" s="5" t="s">
        <v>217</v>
      </c>
      <c r="B300" s="16">
        <f>SUM(B301:B315)</f>
        <v>3308</v>
      </c>
    </row>
    <row r="301" spans="1:2" x14ac:dyDescent="0.15">
      <c r="A301" s="5" t="s">
        <v>6</v>
      </c>
      <c r="B301" s="16">
        <v>581</v>
      </c>
    </row>
    <row r="302" spans="1:2" x14ac:dyDescent="0.15">
      <c r="A302" s="5" t="s">
        <v>7</v>
      </c>
      <c r="B302" s="16"/>
    </row>
    <row r="303" spans="1:2" x14ac:dyDescent="0.15">
      <c r="A303" s="5" t="s">
        <v>8</v>
      </c>
      <c r="B303" s="16"/>
    </row>
    <row r="304" spans="1:2" x14ac:dyDescent="0.15">
      <c r="A304" s="5" t="s">
        <v>218</v>
      </c>
      <c r="B304" s="16">
        <v>255</v>
      </c>
    </row>
    <row r="305" spans="1:2" x14ac:dyDescent="0.15">
      <c r="A305" s="5" t="s">
        <v>219</v>
      </c>
      <c r="B305" s="16"/>
    </row>
    <row r="306" spans="1:2" x14ac:dyDescent="0.15">
      <c r="A306" s="5" t="s">
        <v>220</v>
      </c>
      <c r="B306" s="16">
        <v>52</v>
      </c>
    </row>
    <row r="307" spans="1:2" x14ac:dyDescent="0.15">
      <c r="A307" s="5" t="s">
        <v>221</v>
      </c>
      <c r="B307" s="16">
        <v>497</v>
      </c>
    </row>
    <row r="308" spans="1:2" x14ac:dyDescent="0.15">
      <c r="A308" s="5" t="s">
        <v>222</v>
      </c>
      <c r="B308" s="16">
        <v>44</v>
      </c>
    </row>
    <row r="309" spans="1:2" x14ac:dyDescent="0.15">
      <c r="A309" s="5" t="s">
        <v>223</v>
      </c>
      <c r="B309" s="16">
        <v>482</v>
      </c>
    </row>
    <row r="310" spans="1:2" x14ac:dyDescent="0.15">
      <c r="A310" s="5" t="s">
        <v>224</v>
      </c>
      <c r="B310" s="16"/>
    </row>
    <row r="311" spans="1:2" x14ac:dyDescent="0.15">
      <c r="A311" s="5" t="s">
        <v>225</v>
      </c>
      <c r="B311" s="16">
        <v>33</v>
      </c>
    </row>
    <row r="312" spans="1:2" x14ac:dyDescent="0.15">
      <c r="A312" s="5" t="s">
        <v>226</v>
      </c>
      <c r="B312" s="16">
        <v>321</v>
      </c>
    </row>
    <row r="313" spans="1:2" x14ac:dyDescent="0.15">
      <c r="A313" s="5" t="s">
        <v>227</v>
      </c>
      <c r="B313" s="16"/>
    </row>
    <row r="314" spans="1:2" x14ac:dyDescent="0.15">
      <c r="A314" s="5" t="s">
        <v>228</v>
      </c>
      <c r="B314" s="16">
        <v>43</v>
      </c>
    </row>
    <row r="315" spans="1:2" x14ac:dyDescent="0.15">
      <c r="A315" s="5" t="s">
        <v>229</v>
      </c>
      <c r="B315" s="16">
        <v>1000</v>
      </c>
    </row>
    <row r="316" spans="1:2" x14ac:dyDescent="0.15">
      <c r="A316" s="5" t="s">
        <v>230</v>
      </c>
      <c r="B316" s="16">
        <f>SUM(B317:B323)</f>
        <v>329</v>
      </c>
    </row>
    <row r="317" spans="1:2" x14ac:dyDescent="0.15">
      <c r="A317" s="5" t="s">
        <v>6</v>
      </c>
      <c r="B317" s="16"/>
    </row>
    <row r="318" spans="1:2" x14ac:dyDescent="0.15">
      <c r="A318" s="5" t="s">
        <v>7</v>
      </c>
      <c r="B318" s="16"/>
    </row>
    <row r="319" spans="1:2" x14ac:dyDescent="0.15">
      <c r="A319" s="5" t="s">
        <v>8</v>
      </c>
      <c r="B319" s="16"/>
    </row>
    <row r="320" spans="1:2" x14ac:dyDescent="0.15">
      <c r="A320" s="5" t="s">
        <v>231</v>
      </c>
      <c r="B320" s="16"/>
    </row>
    <row r="321" spans="1:2" x14ac:dyDescent="0.15">
      <c r="A321" s="5" t="s">
        <v>232</v>
      </c>
      <c r="B321" s="16">
        <v>329</v>
      </c>
    </row>
    <row r="322" spans="1:2" x14ac:dyDescent="0.15">
      <c r="A322" s="5" t="s">
        <v>233</v>
      </c>
      <c r="B322" s="16"/>
    </row>
    <row r="323" spans="1:2" x14ac:dyDescent="0.15">
      <c r="A323" s="5" t="s">
        <v>234</v>
      </c>
      <c r="B323" s="16"/>
    </row>
    <row r="324" spans="1:2" x14ac:dyDescent="0.15">
      <c r="A324" s="5" t="s">
        <v>235</v>
      </c>
      <c r="B324" s="16">
        <f>SUM(B325:B334)</f>
        <v>896</v>
      </c>
    </row>
    <row r="325" spans="1:2" x14ac:dyDescent="0.15">
      <c r="A325" s="5" t="s">
        <v>6</v>
      </c>
      <c r="B325" s="16"/>
    </row>
    <row r="326" spans="1:2" x14ac:dyDescent="0.15">
      <c r="A326" s="5" t="s">
        <v>7</v>
      </c>
      <c r="B326" s="16"/>
    </row>
    <row r="327" spans="1:2" x14ac:dyDescent="0.15">
      <c r="A327" s="5" t="s">
        <v>8</v>
      </c>
      <c r="B327" s="16"/>
    </row>
    <row r="328" spans="1:2" x14ac:dyDescent="0.15">
      <c r="A328" s="5" t="s">
        <v>236</v>
      </c>
      <c r="B328" s="16"/>
    </row>
    <row r="329" spans="1:2" x14ac:dyDescent="0.15">
      <c r="A329" s="5" t="s">
        <v>237</v>
      </c>
      <c r="B329" s="16">
        <v>3</v>
      </c>
    </row>
    <row r="330" spans="1:2" x14ac:dyDescent="0.15">
      <c r="A330" s="5" t="s">
        <v>238</v>
      </c>
      <c r="B330" s="16"/>
    </row>
    <row r="331" spans="1:2" x14ac:dyDescent="0.15">
      <c r="A331" s="5" t="s">
        <v>239</v>
      </c>
      <c r="B331" s="16"/>
    </row>
    <row r="332" spans="1:2" x14ac:dyDescent="0.15">
      <c r="A332" s="5" t="s">
        <v>240</v>
      </c>
      <c r="B332" s="16"/>
    </row>
    <row r="333" spans="1:2" x14ac:dyDescent="0.15">
      <c r="A333" s="5" t="s">
        <v>241</v>
      </c>
      <c r="B333" s="16"/>
    </row>
    <row r="334" spans="1:2" x14ac:dyDescent="0.15">
      <c r="A334" s="5" t="s">
        <v>242</v>
      </c>
      <c r="B334" s="16">
        <v>893</v>
      </c>
    </row>
    <row r="335" spans="1:2" x14ac:dyDescent="0.15">
      <c r="A335" s="5" t="s">
        <v>243</v>
      </c>
      <c r="B335" s="16">
        <f>SUM(B336:B343)</f>
        <v>418</v>
      </c>
    </row>
    <row r="336" spans="1:2" x14ac:dyDescent="0.15">
      <c r="A336" s="5" t="s">
        <v>6</v>
      </c>
      <c r="B336" s="16"/>
    </row>
    <row r="337" spans="1:2" x14ac:dyDescent="0.15">
      <c r="A337" s="5" t="s">
        <v>244</v>
      </c>
      <c r="B337" s="16"/>
    </row>
    <row r="338" spans="1:2" x14ac:dyDescent="0.15">
      <c r="A338" s="5" t="s">
        <v>8</v>
      </c>
      <c r="B338" s="16"/>
    </row>
    <row r="339" spans="1:2" x14ac:dyDescent="0.15">
      <c r="A339" s="5" t="s">
        <v>245</v>
      </c>
      <c r="B339" s="16">
        <v>418</v>
      </c>
    </row>
    <row r="340" spans="1:2" x14ac:dyDescent="0.15">
      <c r="A340" s="5" t="s">
        <v>246</v>
      </c>
      <c r="B340" s="16"/>
    </row>
    <row r="341" spans="1:2" x14ac:dyDescent="0.15">
      <c r="A341" s="5" t="s">
        <v>247</v>
      </c>
      <c r="B341" s="16"/>
    </row>
    <row r="342" spans="1:2" x14ac:dyDescent="0.15">
      <c r="A342" s="5" t="s">
        <v>248</v>
      </c>
      <c r="B342" s="16"/>
    </row>
    <row r="343" spans="1:2" x14ac:dyDescent="0.15">
      <c r="A343" s="5" t="s">
        <v>249</v>
      </c>
      <c r="B343" s="16"/>
    </row>
    <row r="344" spans="1:2" x14ac:dyDescent="0.15">
      <c r="A344" s="5" t="s">
        <v>250</v>
      </c>
      <c r="B344" s="16">
        <f>SUM(B345:B351)</f>
        <v>1283</v>
      </c>
    </row>
    <row r="345" spans="1:2" x14ac:dyDescent="0.15">
      <c r="A345" s="5" t="s">
        <v>6</v>
      </c>
      <c r="B345" s="16">
        <v>886</v>
      </c>
    </row>
    <row r="346" spans="1:2" x14ac:dyDescent="0.15">
      <c r="A346" s="5" t="s">
        <v>7</v>
      </c>
      <c r="B346" s="16"/>
    </row>
    <row r="347" spans="1:2" x14ac:dyDescent="0.15">
      <c r="A347" s="5" t="s">
        <v>8</v>
      </c>
      <c r="B347" s="16"/>
    </row>
    <row r="348" spans="1:2" x14ac:dyDescent="0.15">
      <c r="A348" s="5" t="s">
        <v>251</v>
      </c>
      <c r="B348" s="16">
        <v>268</v>
      </c>
    </row>
    <row r="349" spans="1:2" x14ac:dyDescent="0.15">
      <c r="A349" s="5" t="s">
        <v>252</v>
      </c>
      <c r="B349" s="16"/>
    </row>
    <row r="350" spans="1:2" x14ac:dyDescent="0.15">
      <c r="A350" s="5" t="s">
        <v>253</v>
      </c>
      <c r="B350" s="16">
        <v>129</v>
      </c>
    </row>
    <row r="351" spans="1:2" x14ac:dyDescent="0.15">
      <c r="A351" s="5" t="s">
        <v>254</v>
      </c>
      <c r="B351" s="16"/>
    </row>
    <row r="352" spans="1:2" x14ac:dyDescent="0.15">
      <c r="A352" s="5" t="s">
        <v>255</v>
      </c>
      <c r="B352" s="16"/>
    </row>
    <row r="353" spans="1:2" x14ac:dyDescent="0.15">
      <c r="A353" s="5" t="s">
        <v>256</v>
      </c>
      <c r="B353" s="16">
        <f>B354+B368+B376+B378+B386+B387+B389+B397+B404+B412+B421+B426+B429+B432+B435+B438+B441+B445+B450+B458+B461</f>
        <v>181184</v>
      </c>
    </row>
    <row r="354" spans="1:2" x14ac:dyDescent="0.15">
      <c r="A354" s="5" t="s">
        <v>257</v>
      </c>
      <c r="B354" s="16">
        <f>SUM(B355:B367)</f>
        <v>3725</v>
      </c>
    </row>
    <row r="355" spans="1:2" x14ac:dyDescent="0.15">
      <c r="A355" s="5" t="s">
        <v>6</v>
      </c>
      <c r="B355" s="16">
        <v>729</v>
      </c>
    </row>
    <row r="356" spans="1:2" x14ac:dyDescent="0.15">
      <c r="A356" s="5" t="s">
        <v>7</v>
      </c>
      <c r="B356" s="16"/>
    </row>
    <row r="357" spans="1:2" x14ac:dyDescent="0.15">
      <c r="A357" s="5" t="s">
        <v>8</v>
      </c>
      <c r="B357" s="16"/>
    </row>
    <row r="358" spans="1:2" x14ac:dyDescent="0.15">
      <c r="A358" s="5" t="s">
        <v>258</v>
      </c>
      <c r="B358" s="16">
        <v>10</v>
      </c>
    </row>
    <row r="359" spans="1:2" x14ac:dyDescent="0.15">
      <c r="A359" s="5" t="s">
        <v>259</v>
      </c>
      <c r="B359" s="16">
        <v>161</v>
      </c>
    </row>
    <row r="360" spans="1:2" x14ac:dyDescent="0.15">
      <c r="A360" s="5" t="s">
        <v>260</v>
      </c>
      <c r="B360" s="16">
        <v>387</v>
      </c>
    </row>
    <row r="361" spans="1:2" x14ac:dyDescent="0.15">
      <c r="A361" s="5" t="s">
        <v>261</v>
      </c>
      <c r="B361" s="16"/>
    </row>
    <row r="362" spans="1:2" x14ac:dyDescent="0.15">
      <c r="A362" s="5" t="s">
        <v>47</v>
      </c>
      <c r="B362" s="16">
        <v>61</v>
      </c>
    </row>
    <row r="363" spans="1:2" x14ac:dyDescent="0.15">
      <c r="A363" s="5" t="s">
        <v>262</v>
      </c>
      <c r="B363" s="16">
        <v>1070</v>
      </c>
    </row>
    <row r="364" spans="1:2" x14ac:dyDescent="0.15">
      <c r="A364" s="5" t="s">
        <v>263</v>
      </c>
      <c r="B364" s="16"/>
    </row>
    <row r="365" spans="1:2" x14ac:dyDescent="0.15">
      <c r="A365" s="5" t="s">
        <v>264</v>
      </c>
      <c r="B365" s="16"/>
    </row>
    <row r="366" spans="1:2" x14ac:dyDescent="0.15">
      <c r="A366" s="5" t="s">
        <v>265</v>
      </c>
      <c r="B366" s="16">
        <v>35</v>
      </c>
    </row>
    <row r="367" spans="1:2" x14ac:dyDescent="0.15">
      <c r="A367" s="5" t="s">
        <v>266</v>
      </c>
      <c r="B367" s="16">
        <v>1272</v>
      </c>
    </row>
    <row r="368" spans="1:2" x14ac:dyDescent="0.15">
      <c r="A368" s="5" t="s">
        <v>267</v>
      </c>
      <c r="B368" s="16">
        <f>SUM(B369:B375)</f>
        <v>1674</v>
      </c>
    </row>
    <row r="369" spans="1:2" x14ac:dyDescent="0.15">
      <c r="A369" s="5" t="s">
        <v>6</v>
      </c>
      <c r="B369" s="16">
        <v>400</v>
      </c>
    </row>
    <row r="370" spans="1:2" x14ac:dyDescent="0.15">
      <c r="A370" s="5" t="s">
        <v>7</v>
      </c>
      <c r="B370" s="16"/>
    </row>
    <row r="371" spans="1:2" x14ac:dyDescent="0.15">
      <c r="A371" s="5" t="s">
        <v>8</v>
      </c>
      <c r="B371" s="16"/>
    </row>
    <row r="372" spans="1:2" x14ac:dyDescent="0.15">
      <c r="A372" s="5" t="s">
        <v>268</v>
      </c>
      <c r="B372" s="16">
        <v>52</v>
      </c>
    </row>
    <row r="373" spans="1:2" x14ac:dyDescent="0.15">
      <c r="A373" s="5" t="s">
        <v>269</v>
      </c>
      <c r="B373" s="16"/>
    </row>
    <row r="374" spans="1:2" x14ac:dyDescent="0.15">
      <c r="A374" s="5" t="s">
        <v>270</v>
      </c>
      <c r="B374" s="16">
        <v>210</v>
      </c>
    </row>
    <row r="375" spans="1:2" x14ac:dyDescent="0.15">
      <c r="A375" s="5" t="s">
        <v>271</v>
      </c>
      <c r="B375" s="16">
        <v>1012</v>
      </c>
    </row>
    <row r="376" spans="1:2" x14ac:dyDescent="0.15">
      <c r="A376" s="5" t="s">
        <v>272</v>
      </c>
      <c r="B376" s="16"/>
    </row>
    <row r="377" spans="1:2" x14ac:dyDescent="0.15">
      <c r="A377" s="5" t="s">
        <v>273</v>
      </c>
      <c r="B377" s="16"/>
    </row>
    <row r="378" spans="1:2" x14ac:dyDescent="0.15">
      <c r="A378" s="5" t="s">
        <v>274</v>
      </c>
      <c r="B378" s="16">
        <f>SUM(B379:B385)</f>
        <v>1000</v>
      </c>
    </row>
    <row r="379" spans="1:2" x14ac:dyDescent="0.15">
      <c r="A379" s="5" t="s">
        <v>275</v>
      </c>
      <c r="B379" s="16"/>
    </row>
    <row r="380" spans="1:2" x14ac:dyDescent="0.15">
      <c r="A380" s="5" t="s">
        <v>276</v>
      </c>
      <c r="B380" s="16"/>
    </row>
    <row r="381" spans="1:2" x14ac:dyDescent="0.15">
      <c r="A381" s="5" t="s">
        <v>277</v>
      </c>
      <c r="B381" s="16"/>
    </row>
    <row r="382" spans="1:2" x14ac:dyDescent="0.15">
      <c r="A382" s="5" t="s">
        <v>278</v>
      </c>
      <c r="B382" s="16"/>
    </row>
    <row r="383" spans="1:2" x14ac:dyDescent="0.15">
      <c r="A383" s="5" t="s">
        <v>279</v>
      </c>
      <c r="B383" s="16">
        <v>1000</v>
      </c>
    </row>
    <row r="384" spans="1:2" x14ac:dyDescent="0.15">
      <c r="A384" s="5" t="s">
        <v>280</v>
      </c>
      <c r="B384" s="16"/>
    </row>
    <row r="385" spans="1:2" x14ac:dyDescent="0.15">
      <c r="A385" s="5" t="s">
        <v>281</v>
      </c>
      <c r="B385" s="16"/>
    </row>
    <row r="386" spans="1:2" x14ac:dyDescent="0.15">
      <c r="A386" s="5" t="s">
        <v>282</v>
      </c>
      <c r="B386" s="16"/>
    </row>
    <row r="387" spans="1:2" x14ac:dyDescent="0.15">
      <c r="A387" s="5" t="s">
        <v>283</v>
      </c>
      <c r="B387" s="16">
        <f>SUM(B388:B388)</f>
        <v>4262</v>
      </c>
    </row>
    <row r="388" spans="1:2" x14ac:dyDescent="0.15">
      <c r="A388" s="5" t="s">
        <v>284</v>
      </c>
      <c r="B388" s="16">
        <v>4262</v>
      </c>
    </row>
    <row r="389" spans="1:2" x14ac:dyDescent="0.15">
      <c r="A389" s="5" t="s">
        <v>285</v>
      </c>
      <c r="B389" s="16">
        <f>SUM(B390:B396)</f>
        <v>2508</v>
      </c>
    </row>
    <row r="390" spans="1:2" x14ac:dyDescent="0.15">
      <c r="A390" s="5" t="s">
        <v>286</v>
      </c>
      <c r="B390" s="16"/>
    </row>
    <row r="391" spans="1:2" x14ac:dyDescent="0.15">
      <c r="A391" s="5" t="s">
        <v>287</v>
      </c>
      <c r="B391" s="16"/>
    </row>
    <row r="392" spans="1:2" x14ac:dyDescent="0.15">
      <c r="A392" s="5" t="s">
        <v>288</v>
      </c>
      <c r="B392" s="16"/>
    </row>
    <row r="393" spans="1:2" x14ac:dyDescent="0.15">
      <c r="A393" s="5" t="s">
        <v>289</v>
      </c>
      <c r="B393" s="16"/>
    </row>
    <row r="394" spans="1:2" x14ac:dyDescent="0.15">
      <c r="A394" s="5" t="s">
        <v>290</v>
      </c>
      <c r="B394" s="16">
        <v>1600</v>
      </c>
    </row>
    <row r="395" spans="1:2" x14ac:dyDescent="0.15">
      <c r="A395" s="5" t="s">
        <v>291</v>
      </c>
      <c r="B395" s="16"/>
    </row>
    <row r="396" spans="1:2" x14ac:dyDescent="0.15">
      <c r="A396" s="5" t="s">
        <v>292</v>
      </c>
      <c r="B396" s="16">
        <v>908</v>
      </c>
    </row>
    <row r="397" spans="1:2" x14ac:dyDescent="0.15">
      <c r="A397" s="5" t="s">
        <v>293</v>
      </c>
      <c r="B397" s="16">
        <f>SUM(B398:B403)</f>
        <v>4991</v>
      </c>
    </row>
    <row r="398" spans="1:2" x14ac:dyDescent="0.15">
      <c r="A398" s="5" t="s">
        <v>294</v>
      </c>
      <c r="B398" s="16">
        <v>580</v>
      </c>
    </row>
    <row r="399" spans="1:2" x14ac:dyDescent="0.15">
      <c r="A399" s="5" t="s">
        <v>295</v>
      </c>
      <c r="B399" s="16"/>
    </row>
    <row r="400" spans="1:2" x14ac:dyDescent="0.15">
      <c r="A400" s="5" t="s">
        <v>296</v>
      </c>
      <c r="B400" s="16">
        <v>90</v>
      </c>
    </row>
    <row r="401" spans="1:2" x14ac:dyDescent="0.15">
      <c r="A401" s="5" t="s">
        <v>297</v>
      </c>
      <c r="B401" s="16"/>
    </row>
    <row r="402" spans="1:2" x14ac:dyDescent="0.15">
      <c r="A402" s="5" t="s">
        <v>298</v>
      </c>
      <c r="B402" s="16">
        <v>2897</v>
      </c>
    </row>
    <row r="403" spans="1:2" x14ac:dyDescent="0.15">
      <c r="A403" s="5" t="s">
        <v>299</v>
      </c>
      <c r="B403" s="16">
        <v>1424</v>
      </c>
    </row>
    <row r="404" spans="1:2" x14ac:dyDescent="0.15">
      <c r="A404" s="5" t="s">
        <v>300</v>
      </c>
      <c r="B404" s="16">
        <f>SUM(B405:B411)</f>
        <v>4065</v>
      </c>
    </row>
    <row r="405" spans="1:2" x14ac:dyDescent="0.15">
      <c r="A405" s="5" t="s">
        <v>301</v>
      </c>
      <c r="B405" s="16">
        <v>25</v>
      </c>
    </row>
    <row r="406" spans="1:2" x14ac:dyDescent="0.15">
      <c r="A406" s="5" t="s">
        <v>302</v>
      </c>
      <c r="B406" s="16">
        <v>1980</v>
      </c>
    </row>
    <row r="407" spans="1:2" x14ac:dyDescent="0.15">
      <c r="A407" s="5" t="s">
        <v>303</v>
      </c>
      <c r="B407" s="16"/>
    </row>
    <row r="408" spans="1:2" x14ac:dyDescent="0.15">
      <c r="A408" s="5" t="s">
        <v>304</v>
      </c>
      <c r="B408" s="16">
        <v>1720</v>
      </c>
    </row>
    <row r="409" spans="1:2" x14ac:dyDescent="0.15">
      <c r="A409" s="5" t="s">
        <v>305</v>
      </c>
      <c r="B409" s="16">
        <v>298</v>
      </c>
    </row>
    <row r="410" spans="1:2" x14ac:dyDescent="0.15">
      <c r="A410" s="5" t="s">
        <v>306</v>
      </c>
      <c r="B410" s="16"/>
    </row>
    <row r="411" spans="1:2" x14ac:dyDescent="0.15">
      <c r="A411" s="5" t="s">
        <v>307</v>
      </c>
      <c r="B411" s="16">
        <v>42</v>
      </c>
    </row>
    <row r="412" spans="1:2" x14ac:dyDescent="0.15">
      <c r="A412" s="5" t="s">
        <v>308</v>
      </c>
      <c r="B412" s="16">
        <f>SUM(B413:B420)</f>
        <v>440</v>
      </c>
    </row>
    <row r="413" spans="1:2" x14ac:dyDescent="0.15">
      <c r="A413" s="5" t="s">
        <v>6</v>
      </c>
      <c r="B413" s="16">
        <v>48</v>
      </c>
    </row>
    <row r="414" spans="1:2" x14ac:dyDescent="0.15">
      <c r="A414" s="5" t="s">
        <v>7</v>
      </c>
      <c r="B414" s="16"/>
    </row>
    <row r="415" spans="1:2" x14ac:dyDescent="0.15">
      <c r="A415" s="5" t="s">
        <v>8</v>
      </c>
      <c r="B415" s="16"/>
    </row>
    <row r="416" spans="1:2" x14ac:dyDescent="0.15">
      <c r="A416" s="5" t="s">
        <v>309</v>
      </c>
      <c r="B416" s="16">
        <v>79</v>
      </c>
    </row>
    <row r="417" spans="1:2" x14ac:dyDescent="0.15">
      <c r="A417" s="5" t="s">
        <v>310</v>
      </c>
      <c r="B417" s="16">
        <v>280</v>
      </c>
    </row>
    <row r="418" spans="1:2" x14ac:dyDescent="0.15">
      <c r="A418" s="5" t="s">
        <v>311</v>
      </c>
      <c r="B418" s="16"/>
    </row>
    <row r="419" spans="1:2" x14ac:dyDescent="0.15">
      <c r="A419" s="5" t="s">
        <v>312</v>
      </c>
      <c r="B419" s="16"/>
    </row>
    <row r="420" spans="1:2" x14ac:dyDescent="0.15">
      <c r="A420" s="5" t="s">
        <v>313</v>
      </c>
      <c r="B420" s="16">
        <v>33</v>
      </c>
    </row>
    <row r="421" spans="1:2" x14ac:dyDescent="0.15">
      <c r="A421" s="5" t="s">
        <v>314</v>
      </c>
      <c r="B421" s="16">
        <f>SUM(B422:B425)</f>
        <v>100</v>
      </c>
    </row>
    <row r="422" spans="1:2" x14ac:dyDescent="0.15">
      <c r="A422" s="5" t="s">
        <v>6</v>
      </c>
      <c r="B422" s="16"/>
    </row>
    <row r="423" spans="1:2" x14ac:dyDescent="0.15">
      <c r="A423" s="5" t="s">
        <v>7</v>
      </c>
      <c r="B423" s="16"/>
    </row>
    <row r="424" spans="1:2" x14ac:dyDescent="0.15">
      <c r="A424" s="5" t="s">
        <v>8</v>
      </c>
      <c r="B424" s="16"/>
    </row>
    <row r="425" spans="1:2" x14ac:dyDescent="0.15">
      <c r="A425" s="5" t="s">
        <v>315</v>
      </c>
      <c r="B425" s="16">
        <v>100</v>
      </c>
    </row>
    <row r="426" spans="1:2" x14ac:dyDescent="0.15">
      <c r="A426" s="5" t="s">
        <v>316</v>
      </c>
      <c r="B426" s="16">
        <f>SUM(B427:B428)</f>
        <v>19514</v>
      </c>
    </row>
    <row r="427" spans="1:2" x14ac:dyDescent="0.15">
      <c r="A427" s="5" t="s">
        <v>317</v>
      </c>
      <c r="B427" s="16">
        <v>11951</v>
      </c>
    </row>
    <row r="428" spans="1:2" x14ac:dyDescent="0.15">
      <c r="A428" s="5" t="s">
        <v>318</v>
      </c>
      <c r="B428" s="16">
        <v>7563</v>
      </c>
    </row>
    <row r="429" spans="1:2" x14ac:dyDescent="0.15">
      <c r="A429" s="5" t="s">
        <v>319</v>
      </c>
      <c r="B429" s="16"/>
    </row>
    <row r="430" spans="1:2" x14ac:dyDescent="0.15">
      <c r="A430" s="5" t="s">
        <v>320</v>
      </c>
      <c r="B430" s="16"/>
    </row>
    <row r="431" spans="1:2" x14ac:dyDescent="0.15">
      <c r="A431" s="5" t="s">
        <v>321</v>
      </c>
      <c r="B431" s="16"/>
    </row>
    <row r="432" spans="1:2" x14ac:dyDescent="0.15">
      <c r="A432" s="5" t="s">
        <v>322</v>
      </c>
      <c r="B432" s="16">
        <f>SUM(B433:B434)</f>
        <v>8070</v>
      </c>
    </row>
    <row r="433" spans="1:2" x14ac:dyDescent="0.15">
      <c r="A433" s="5" t="s">
        <v>323</v>
      </c>
      <c r="B433" s="16"/>
    </row>
    <row r="434" spans="1:2" x14ac:dyDescent="0.15">
      <c r="A434" s="5" t="s">
        <v>324</v>
      </c>
      <c r="B434" s="16">
        <v>8070</v>
      </c>
    </row>
    <row r="435" spans="1:2" x14ac:dyDescent="0.15">
      <c r="A435" s="5" t="s">
        <v>325</v>
      </c>
      <c r="B435" s="16">
        <f>SUM(B436:B437)</f>
        <v>150</v>
      </c>
    </row>
    <row r="436" spans="1:2" x14ac:dyDescent="0.15">
      <c r="A436" s="5" t="s">
        <v>326</v>
      </c>
      <c r="B436" s="16">
        <v>150</v>
      </c>
    </row>
    <row r="437" spans="1:2" x14ac:dyDescent="0.15">
      <c r="A437" s="5" t="s">
        <v>327</v>
      </c>
      <c r="B437" s="16"/>
    </row>
    <row r="438" spans="1:2" x14ac:dyDescent="0.15">
      <c r="A438" s="5" t="s">
        <v>328</v>
      </c>
      <c r="B438" s="16"/>
    </row>
    <row r="439" spans="1:2" x14ac:dyDescent="0.15">
      <c r="A439" s="5" t="s">
        <v>329</v>
      </c>
      <c r="B439" s="16"/>
    </row>
    <row r="440" spans="1:2" x14ac:dyDescent="0.15">
      <c r="A440" s="5" t="s">
        <v>330</v>
      </c>
      <c r="B440" s="16"/>
    </row>
    <row r="441" spans="1:2" x14ac:dyDescent="0.15">
      <c r="A441" s="5" t="s">
        <v>331</v>
      </c>
      <c r="B441" s="16">
        <f>SUM(B442:B444)</f>
        <v>129921</v>
      </c>
    </row>
    <row r="442" spans="1:2" x14ac:dyDescent="0.15">
      <c r="A442" s="5" t="s">
        <v>332</v>
      </c>
      <c r="B442" s="16">
        <v>56578</v>
      </c>
    </row>
    <row r="443" spans="1:2" x14ac:dyDescent="0.15">
      <c r="A443" s="5" t="s">
        <v>333</v>
      </c>
      <c r="B443" s="16">
        <v>41257</v>
      </c>
    </row>
    <row r="444" spans="1:2" x14ac:dyDescent="0.15">
      <c r="A444" s="5" t="s">
        <v>334</v>
      </c>
      <c r="B444" s="16">
        <v>32086</v>
      </c>
    </row>
    <row r="445" spans="1:2" x14ac:dyDescent="0.15">
      <c r="A445" s="5" t="s">
        <v>335</v>
      </c>
      <c r="B445" s="16">
        <f>SUM(B446:B449)</f>
        <v>277</v>
      </c>
    </row>
    <row r="446" spans="1:2" x14ac:dyDescent="0.15">
      <c r="A446" s="5" t="s">
        <v>336</v>
      </c>
      <c r="B446" s="16">
        <v>277</v>
      </c>
    </row>
    <row r="447" spans="1:2" x14ac:dyDescent="0.15">
      <c r="A447" s="5" t="s">
        <v>337</v>
      </c>
      <c r="B447" s="16"/>
    </row>
    <row r="448" spans="1:2" x14ac:dyDescent="0.15">
      <c r="A448" s="5" t="s">
        <v>338</v>
      </c>
      <c r="B448" s="16"/>
    </row>
    <row r="449" spans="1:2" x14ac:dyDescent="0.15">
      <c r="A449" s="5" t="s">
        <v>339</v>
      </c>
      <c r="B449" s="16"/>
    </row>
    <row r="450" spans="1:2" x14ac:dyDescent="0.15">
      <c r="A450" s="11" t="s">
        <v>340</v>
      </c>
      <c r="B450" s="16">
        <f>SUM(B451:B457)</f>
        <v>423</v>
      </c>
    </row>
    <row r="451" spans="1:2" x14ac:dyDescent="0.15">
      <c r="A451" s="5" t="s">
        <v>6</v>
      </c>
      <c r="B451" s="16">
        <v>134</v>
      </c>
    </row>
    <row r="452" spans="1:2" x14ac:dyDescent="0.15">
      <c r="A452" s="5" t="s">
        <v>7</v>
      </c>
      <c r="B452" s="16"/>
    </row>
    <row r="453" spans="1:2" x14ac:dyDescent="0.15">
      <c r="A453" s="5" t="s">
        <v>8</v>
      </c>
      <c r="B453" s="16"/>
    </row>
    <row r="454" spans="1:2" x14ac:dyDescent="0.15">
      <c r="A454" s="5" t="s">
        <v>341</v>
      </c>
      <c r="B454" s="16"/>
    </row>
    <row r="455" spans="1:2" x14ac:dyDescent="0.15">
      <c r="A455" s="5" t="s">
        <v>342</v>
      </c>
      <c r="B455" s="16"/>
    </row>
    <row r="456" spans="1:2" x14ac:dyDescent="0.15">
      <c r="A456" s="5" t="s">
        <v>15</v>
      </c>
      <c r="B456" s="16">
        <v>234</v>
      </c>
    </row>
    <row r="457" spans="1:2" x14ac:dyDescent="0.15">
      <c r="A457" s="5" t="s">
        <v>343</v>
      </c>
      <c r="B457" s="16">
        <v>55</v>
      </c>
    </row>
    <row r="458" spans="1:2" x14ac:dyDescent="0.15">
      <c r="A458" s="5" t="s">
        <v>344</v>
      </c>
      <c r="B458" s="16"/>
    </row>
    <row r="459" spans="1:2" x14ac:dyDescent="0.15">
      <c r="A459" s="5" t="s">
        <v>345</v>
      </c>
      <c r="B459" s="16"/>
    </row>
    <row r="460" spans="1:2" x14ac:dyDescent="0.15">
      <c r="A460" s="5" t="s">
        <v>346</v>
      </c>
      <c r="B460" s="16"/>
    </row>
    <row r="461" spans="1:2" x14ac:dyDescent="0.15">
      <c r="A461" s="5" t="s">
        <v>347</v>
      </c>
      <c r="B461" s="16">
        <v>64</v>
      </c>
    </row>
    <row r="462" spans="1:2" x14ac:dyDescent="0.15">
      <c r="A462" s="5" t="s">
        <v>348</v>
      </c>
      <c r="B462" s="16">
        <f>B463+B468+B472+B476+B488+B491+B495+B500+B504+B508+B511+B520+B522</f>
        <v>94349</v>
      </c>
    </row>
    <row r="463" spans="1:2" x14ac:dyDescent="0.15">
      <c r="A463" s="5" t="s">
        <v>349</v>
      </c>
      <c r="B463" s="16">
        <f>SUM(B464:B467)</f>
        <v>744</v>
      </c>
    </row>
    <row r="464" spans="1:2" x14ac:dyDescent="0.15">
      <c r="A464" s="5" t="s">
        <v>6</v>
      </c>
      <c r="B464" s="16">
        <v>516</v>
      </c>
    </row>
    <row r="465" spans="1:2" x14ac:dyDescent="0.15">
      <c r="A465" s="5" t="s">
        <v>7</v>
      </c>
      <c r="B465" s="16"/>
    </row>
    <row r="466" spans="1:2" x14ac:dyDescent="0.15">
      <c r="A466" s="5" t="s">
        <v>8</v>
      </c>
      <c r="B466" s="16"/>
    </row>
    <row r="467" spans="1:2" x14ac:dyDescent="0.15">
      <c r="A467" s="5" t="s">
        <v>350</v>
      </c>
      <c r="B467" s="16">
        <v>228</v>
      </c>
    </row>
    <row r="468" spans="1:2" x14ac:dyDescent="0.15">
      <c r="A468" s="5" t="s">
        <v>351</v>
      </c>
      <c r="B468" s="16">
        <f>SUM(B469:B471)</f>
        <v>639</v>
      </c>
    </row>
    <row r="469" spans="1:2" x14ac:dyDescent="0.15">
      <c r="A469" s="5" t="s">
        <v>352</v>
      </c>
      <c r="B469" s="16"/>
    </row>
    <row r="470" spans="1:2" x14ac:dyDescent="0.15">
      <c r="A470" s="5" t="s">
        <v>353</v>
      </c>
      <c r="B470" s="16">
        <v>104</v>
      </c>
    </row>
    <row r="471" spans="1:2" x14ac:dyDescent="0.15">
      <c r="A471" s="5" t="s">
        <v>354</v>
      </c>
      <c r="B471" s="16">
        <v>535</v>
      </c>
    </row>
    <row r="472" spans="1:2" x14ac:dyDescent="0.15">
      <c r="A472" s="5" t="s">
        <v>355</v>
      </c>
      <c r="B472" s="16">
        <f>SUM(B473:B475)</f>
        <v>4651</v>
      </c>
    </row>
    <row r="473" spans="1:2" x14ac:dyDescent="0.15">
      <c r="A473" s="5" t="s">
        <v>356</v>
      </c>
      <c r="B473" s="16">
        <v>419</v>
      </c>
    </row>
    <row r="474" spans="1:2" x14ac:dyDescent="0.15">
      <c r="A474" s="5" t="s">
        <v>357</v>
      </c>
      <c r="B474" s="16">
        <v>4027</v>
      </c>
    </row>
    <row r="475" spans="1:2" x14ac:dyDescent="0.15">
      <c r="A475" s="5" t="s">
        <v>358</v>
      </c>
      <c r="B475" s="16">
        <v>205</v>
      </c>
    </row>
    <row r="476" spans="1:2" x14ac:dyDescent="0.15">
      <c r="A476" s="5" t="s">
        <v>359</v>
      </c>
      <c r="B476" s="16">
        <f>SUM(B477:B487)</f>
        <v>14542</v>
      </c>
    </row>
    <row r="477" spans="1:2" x14ac:dyDescent="0.15">
      <c r="A477" s="5" t="s">
        <v>360</v>
      </c>
      <c r="B477" s="16">
        <v>734</v>
      </c>
    </row>
    <row r="478" spans="1:2" x14ac:dyDescent="0.15">
      <c r="A478" s="5" t="s">
        <v>361</v>
      </c>
      <c r="B478" s="16">
        <v>602</v>
      </c>
    </row>
    <row r="479" spans="1:2" x14ac:dyDescent="0.15">
      <c r="A479" s="5" t="s">
        <v>362</v>
      </c>
      <c r="B479" s="16"/>
    </row>
    <row r="480" spans="1:2" x14ac:dyDescent="0.15">
      <c r="A480" s="5" t="s">
        <v>363</v>
      </c>
      <c r="B480" s="16">
        <v>100</v>
      </c>
    </row>
    <row r="481" spans="1:2" x14ac:dyDescent="0.15">
      <c r="A481" s="5" t="s">
        <v>364</v>
      </c>
      <c r="B481" s="16"/>
    </row>
    <row r="482" spans="1:2" x14ac:dyDescent="0.15">
      <c r="A482" s="5" t="s">
        <v>365</v>
      </c>
      <c r="B482" s="16">
        <v>96</v>
      </c>
    </row>
    <row r="483" spans="1:2" x14ac:dyDescent="0.15">
      <c r="A483" s="5" t="s">
        <v>366</v>
      </c>
      <c r="B483" s="16"/>
    </row>
    <row r="484" spans="1:2" x14ac:dyDescent="0.15">
      <c r="A484" s="5" t="s">
        <v>367</v>
      </c>
      <c r="B484" s="16">
        <v>9634</v>
      </c>
    </row>
    <row r="485" spans="1:2" x14ac:dyDescent="0.15">
      <c r="A485" s="5" t="s">
        <v>368</v>
      </c>
      <c r="B485" s="16">
        <v>3012</v>
      </c>
    </row>
    <row r="486" spans="1:2" x14ac:dyDescent="0.15">
      <c r="A486" s="5" t="s">
        <v>369</v>
      </c>
      <c r="B486" s="16"/>
    </row>
    <row r="487" spans="1:2" x14ac:dyDescent="0.15">
      <c r="A487" s="5" t="s">
        <v>370</v>
      </c>
      <c r="B487" s="16">
        <v>364</v>
      </c>
    </row>
    <row r="488" spans="1:2" x14ac:dyDescent="0.15">
      <c r="A488" s="5" t="s">
        <v>371</v>
      </c>
      <c r="B488" s="16"/>
    </row>
    <row r="489" spans="1:2" x14ac:dyDescent="0.15">
      <c r="A489" s="5" t="s">
        <v>372</v>
      </c>
      <c r="B489" s="16"/>
    </row>
    <row r="490" spans="1:2" x14ac:dyDescent="0.15">
      <c r="A490" s="5" t="s">
        <v>373</v>
      </c>
      <c r="B490" s="16"/>
    </row>
    <row r="491" spans="1:2" x14ac:dyDescent="0.15">
      <c r="A491" s="5" t="s">
        <v>374</v>
      </c>
      <c r="B491" s="16">
        <f>SUM(B492:B494)</f>
        <v>3265</v>
      </c>
    </row>
    <row r="492" spans="1:2" x14ac:dyDescent="0.15">
      <c r="A492" s="5" t="s">
        <v>375</v>
      </c>
      <c r="B492" s="16"/>
    </row>
    <row r="493" spans="1:2" x14ac:dyDescent="0.15">
      <c r="A493" s="5" t="s">
        <v>376</v>
      </c>
      <c r="B493" s="16">
        <v>3265</v>
      </c>
    </row>
    <row r="494" spans="1:2" x14ac:dyDescent="0.15">
      <c r="A494" s="5" t="s">
        <v>377</v>
      </c>
      <c r="B494" s="16"/>
    </row>
    <row r="495" spans="1:2" x14ac:dyDescent="0.15">
      <c r="A495" s="5" t="s">
        <v>378</v>
      </c>
      <c r="B495" s="16">
        <f>SUM(B496:B499)</f>
        <v>186</v>
      </c>
    </row>
    <row r="496" spans="1:2" x14ac:dyDescent="0.15">
      <c r="A496" s="5" t="s">
        <v>379</v>
      </c>
      <c r="B496" s="16"/>
    </row>
    <row r="497" spans="1:2" x14ac:dyDescent="0.15">
      <c r="A497" s="5" t="s">
        <v>380</v>
      </c>
      <c r="B497" s="16"/>
    </row>
    <row r="498" spans="1:2" x14ac:dyDescent="0.15">
      <c r="A498" s="5" t="s">
        <v>381</v>
      </c>
      <c r="B498" s="16"/>
    </row>
    <row r="499" spans="1:2" x14ac:dyDescent="0.15">
      <c r="A499" s="5" t="s">
        <v>382</v>
      </c>
      <c r="B499" s="16">
        <v>186</v>
      </c>
    </row>
    <row r="500" spans="1:2" x14ac:dyDescent="0.15">
      <c r="A500" s="5" t="s">
        <v>383</v>
      </c>
      <c r="B500" s="16">
        <f>SUM(B501:B503)</f>
        <v>66914</v>
      </c>
    </row>
    <row r="501" spans="1:2" x14ac:dyDescent="0.15">
      <c r="A501" s="5" t="s">
        <v>384</v>
      </c>
      <c r="B501" s="16"/>
    </row>
    <row r="502" spans="1:2" x14ac:dyDescent="0.15">
      <c r="A502" s="5" t="s">
        <v>385</v>
      </c>
      <c r="B502" s="16">
        <v>66914</v>
      </c>
    </row>
    <row r="503" spans="1:2" x14ac:dyDescent="0.15">
      <c r="A503" s="5" t="s">
        <v>386</v>
      </c>
      <c r="B503" s="16"/>
    </row>
    <row r="504" spans="1:2" x14ac:dyDescent="0.15">
      <c r="A504" s="5" t="s">
        <v>387</v>
      </c>
      <c r="B504" s="16">
        <f>SUM(B505:B507)</f>
        <v>2000</v>
      </c>
    </row>
    <row r="505" spans="1:2" x14ac:dyDescent="0.15">
      <c r="A505" s="5" t="s">
        <v>388</v>
      </c>
      <c r="B505" s="16">
        <v>2000</v>
      </c>
    </row>
    <row r="506" spans="1:2" x14ac:dyDescent="0.15">
      <c r="A506" s="5" t="s">
        <v>389</v>
      </c>
      <c r="B506" s="16"/>
    </row>
    <row r="507" spans="1:2" x14ac:dyDescent="0.15">
      <c r="A507" s="5" t="s">
        <v>390</v>
      </c>
      <c r="B507" s="16"/>
    </row>
    <row r="508" spans="1:2" x14ac:dyDescent="0.15">
      <c r="A508" s="5" t="s">
        <v>391</v>
      </c>
      <c r="B508" s="16"/>
    </row>
    <row r="509" spans="1:2" x14ac:dyDescent="0.15">
      <c r="A509" s="5" t="s">
        <v>392</v>
      </c>
      <c r="B509" s="16"/>
    </row>
    <row r="510" spans="1:2" x14ac:dyDescent="0.15">
      <c r="A510" s="5" t="s">
        <v>393</v>
      </c>
      <c r="B510" s="16"/>
    </row>
    <row r="511" spans="1:2" x14ac:dyDescent="0.15">
      <c r="A511" s="5" t="s">
        <v>394</v>
      </c>
      <c r="B511" s="16">
        <f>SUM(B512:B519)</f>
        <v>1316</v>
      </c>
    </row>
    <row r="512" spans="1:2" x14ac:dyDescent="0.15">
      <c r="A512" s="5" t="s">
        <v>6</v>
      </c>
      <c r="B512" s="16">
        <v>223</v>
      </c>
    </row>
    <row r="513" spans="1:2" x14ac:dyDescent="0.15">
      <c r="A513" s="5" t="s">
        <v>7</v>
      </c>
      <c r="B513" s="16"/>
    </row>
    <row r="514" spans="1:2" x14ac:dyDescent="0.15">
      <c r="A514" s="5" t="s">
        <v>8</v>
      </c>
      <c r="B514" s="16"/>
    </row>
    <row r="515" spans="1:2" x14ac:dyDescent="0.15">
      <c r="A515" s="5" t="s">
        <v>47</v>
      </c>
      <c r="B515" s="16">
        <v>65</v>
      </c>
    </row>
    <row r="516" spans="1:2" x14ac:dyDescent="0.15">
      <c r="A516" s="5" t="s">
        <v>395</v>
      </c>
      <c r="B516" s="16"/>
    </row>
    <row r="517" spans="1:2" x14ac:dyDescent="0.15">
      <c r="A517" s="5" t="s">
        <v>396</v>
      </c>
      <c r="B517" s="16">
        <v>84</v>
      </c>
    </row>
    <row r="518" spans="1:2" x14ac:dyDescent="0.15">
      <c r="A518" s="5" t="s">
        <v>15</v>
      </c>
      <c r="B518" s="16">
        <v>944</v>
      </c>
    </row>
    <row r="519" spans="1:2" x14ac:dyDescent="0.15">
      <c r="A519" s="5" t="s">
        <v>397</v>
      </c>
      <c r="B519" s="16"/>
    </row>
    <row r="520" spans="1:2" x14ac:dyDescent="0.15">
      <c r="A520" s="5" t="s">
        <v>398</v>
      </c>
      <c r="B520" s="16"/>
    </row>
    <row r="521" spans="1:2" x14ac:dyDescent="0.15">
      <c r="A521" s="5" t="s">
        <v>399</v>
      </c>
      <c r="B521" s="16"/>
    </row>
    <row r="522" spans="1:2" x14ac:dyDescent="0.15">
      <c r="A522" s="12" t="s">
        <v>400</v>
      </c>
      <c r="B522" s="16">
        <f>B523</f>
        <v>92</v>
      </c>
    </row>
    <row r="523" spans="1:2" x14ac:dyDescent="0.15">
      <c r="A523" s="12" t="s">
        <v>401</v>
      </c>
      <c r="B523" s="16">
        <v>92</v>
      </c>
    </row>
    <row r="524" spans="1:2" x14ac:dyDescent="0.15">
      <c r="A524" s="12" t="s">
        <v>402</v>
      </c>
      <c r="B524" s="16">
        <f>B525+B535+B539+B547+B548+B549+B550+B553+B558+B561+B559+B560+B556+B557+B562</f>
        <v>13532</v>
      </c>
    </row>
    <row r="525" spans="1:2" x14ac:dyDescent="0.15">
      <c r="A525" s="12" t="s">
        <v>403</v>
      </c>
      <c r="B525" s="16">
        <f>SUM(B526:B534)</f>
        <v>363</v>
      </c>
    </row>
    <row r="526" spans="1:2" x14ac:dyDescent="0.15">
      <c r="A526" s="12" t="s">
        <v>6</v>
      </c>
      <c r="B526" s="16">
        <v>295</v>
      </c>
    </row>
    <row r="527" spans="1:2" x14ac:dyDescent="0.15">
      <c r="A527" s="12" t="s">
        <v>7</v>
      </c>
      <c r="B527" s="16"/>
    </row>
    <row r="528" spans="1:2" x14ac:dyDescent="0.15">
      <c r="A528" s="12" t="s">
        <v>8</v>
      </c>
      <c r="B528" s="16"/>
    </row>
    <row r="529" spans="1:2" x14ac:dyDescent="0.15">
      <c r="A529" s="12" t="s">
        <v>404</v>
      </c>
      <c r="B529" s="16">
        <v>10</v>
      </c>
    </row>
    <row r="530" spans="1:2" x14ac:dyDescent="0.15">
      <c r="A530" s="12" t="s">
        <v>405</v>
      </c>
      <c r="B530" s="16"/>
    </row>
    <row r="531" spans="1:2" x14ac:dyDescent="0.15">
      <c r="A531" s="12" t="s">
        <v>406</v>
      </c>
      <c r="B531" s="16"/>
    </row>
    <row r="532" spans="1:2" x14ac:dyDescent="0.15">
      <c r="A532" s="12" t="s">
        <v>407</v>
      </c>
      <c r="B532" s="16">
        <v>5</v>
      </c>
    </row>
    <row r="533" spans="1:2" x14ac:dyDescent="0.15">
      <c r="A533" s="12" t="s">
        <v>408</v>
      </c>
      <c r="B533" s="16"/>
    </row>
    <row r="534" spans="1:2" x14ac:dyDescent="0.15">
      <c r="A534" s="12" t="s">
        <v>409</v>
      </c>
      <c r="B534" s="16">
        <v>53</v>
      </c>
    </row>
    <row r="535" spans="1:2" x14ac:dyDescent="0.15">
      <c r="A535" s="12" t="s">
        <v>410</v>
      </c>
      <c r="B535" s="16">
        <f>SUM(B536:B538)</f>
        <v>1289</v>
      </c>
    </row>
    <row r="536" spans="1:2" x14ac:dyDescent="0.15">
      <c r="A536" s="12" t="s">
        <v>411</v>
      </c>
      <c r="B536" s="16"/>
    </row>
    <row r="537" spans="1:2" x14ac:dyDescent="0.15">
      <c r="A537" s="12" t="s">
        <v>412</v>
      </c>
      <c r="B537" s="16">
        <v>105</v>
      </c>
    </row>
    <row r="538" spans="1:2" x14ac:dyDescent="0.15">
      <c r="A538" s="12" t="s">
        <v>413</v>
      </c>
      <c r="B538" s="16">
        <v>1184</v>
      </c>
    </row>
    <row r="539" spans="1:2" x14ac:dyDescent="0.15">
      <c r="A539" s="12" t="s">
        <v>414</v>
      </c>
      <c r="B539" s="16">
        <f>SUM(B540:B546)</f>
        <v>10778</v>
      </c>
    </row>
    <row r="540" spans="1:2" x14ac:dyDescent="0.15">
      <c r="A540" s="12" t="s">
        <v>415</v>
      </c>
      <c r="B540" s="16">
        <v>987</v>
      </c>
    </row>
    <row r="541" spans="1:2" x14ac:dyDescent="0.15">
      <c r="A541" s="12" t="s">
        <v>416</v>
      </c>
      <c r="B541" s="16">
        <v>1475</v>
      </c>
    </row>
    <row r="542" spans="1:2" x14ac:dyDescent="0.15">
      <c r="A542" s="12" t="s">
        <v>417</v>
      </c>
      <c r="B542" s="16"/>
    </row>
    <row r="543" spans="1:2" x14ac:dyDescent="0.15">
      <c r="A543" s="12" t="s">
        <v>418</v>
      </c>
      <c r="B543" s="16"/>
    </row>
    <row r="544" spans="1:2" x14ac:dyDescent="0.15">
      <c r="A544" s="12" t="s">
        <v>419</v>
      </c>
      <c r="B544" s="16"/>
    </row>
    <row r="545" spans="1:2" x14ac:dyDescent="0.15">
      <c r="A545" s="12" t="s">
        <v>420</v>
      </c>
      <c r="B545" s="16"/>
    </row>
    <row r="546" spans="1:2" x14ac:dyDescent="0.15">
      <c r="A546" s="12" t="s">
        <v>421</v>
      </c>
      <c r="B546" s="16">
        <v>8316</v>
      </c>
    </row>
    <row r="547" spans="1:2" x14ac:dyDescent="0.15">
      <c r="A547" s="12" t="s">
        <v>422</v>
      </c>
      <c r="B547" s="16"/>
    </row>
    <row r="548" spans="1:2" x14ac:dyDescent="0.15">
      <c r="A548" s="12" t="s">
        <v>423</v>
      </c>
      <c r="B548" s="16"/>
    </row>
    <row r="549" spans="1:2" x14ac:dyDescent="0.15">
      <c r="A549" s="12" t="s">
        <v>424</v>
      </c>
      <c r="B549" s="16"/>
    </row>
    <row r="550" spans="1:2" x14ac:dyDescent="0.15">
      <c r="A550" s="12" t="s">
        <v>425</v>
      </c>
      <c r="B550" s="16"/>
    </row>
    <row r="551" spans="1:2" x14ac:dyDescent="0.15">
      <c r="A551" s="12" t="s">
        <v>426</v>
      </c>
      <c r="B551" s="16"/>
    </row>
    <row r="552" spans="1:2" x14ac:dyDescent="0.15">
      <c r="A552" s="12" t="s">
        <v>427</v>
      </c>
      <c r="B552" s="16"/>
    </row>
    <row r="553" spans="1:2" x14ac:dyDescent="0.15">
      <c r="A553" s="12" t="s">
        <v>428</v>
      </c>
      <c r="B553" s="16"/>
    </row>
    <row r="554" spans="1:2" x14ac:dyDescent="0.15">
      <c r="A554" s="12" t="s">
        <v>429</v>
      </c>
      <c r="B554" s="16"/>
    </row>
    <row r="555" spans="1:2" x14ac:dyDescent="0.15">
      <c r="A555" s="12" t="s">
        <v>430</v>
      </c>
      <c r="B555" s="16"/>
    </row>
    <row r="556" spans="1:2" x14ac:dyDescent="0.15">
      <c r="A556" s="12" t="s">
        <v>431</v>
      </c>
      <c r="B556" s="16"/>
    </row>
    <row r="557" spans="1:2" x14ac:dyDescent="0.15">
      <c r="A557" s="12" t="s">
        <v>432</v>
      </c>
      <c r="B557" s="16"/>
    </row>
    <row r="558" spans="1:2" x14ac:dyDescent="0.15">
      <c r="A558" s="12" t="s">
        <v>433</v>
      </c>
      <c r="B558" s="16"/>
    </row>
    <row r="559" spans="1:2" x14ac:dyDescent="0.15">
      <c r="A559" s="12" t="s">
        <v>434</v>
      </c>
      <c r="B559" s="16"/>
    </row>
    <row r="560" spans="1:2" x14ac:dyDescent="0.15">
      <c r="A560" s="12" t="s">
        <v>435</v>
      </c>
      <c r="B560" s="16"/>
    </row>
    <row r="561" spans="1:2" x14ac:dyDescent="0.15">
      <c r="A561" s="12" t="s">
        <v>436</v>
      </c>
      <c r="B561" s="16"/>
    </row>
    <row r="562" spans="1:2" x14ac:dyDescent="0.15">
      <c r="A562" s="12" t="s">
        <v>437</v>
      </c>
      <c r="B562" s="16">
        <v>1102</v>
      </c>
    </row>
    <row r="563" spans="1:2" x14ac:dyDescent="0.15">
      <c r="A563" s="12" t="s">
        <v>438</v>
      </c>
      <c r="B563" s="16">
        <f>B564+B575+B576+B579+B580+B581</f>
        <v>21316</v>
      </c>
    </row>
    <row r="564" spans="1:2" x14ac:dyDescent="0.15">
      <c r="A564" s="12" t="s">
        <v>439</v>
      </c>
      <c r="B564" s="16">
        <f>SUM(B565:B574)</f>
        <v>8208</v>
      </c>
    </row>
    <row r="565" spans="1:2" x14ac:dyDescent="0.15">
      <c r="A565" s="12" t="s">
        <v>6</v>
      </c>
      <c r="B565" s="16">
        <v>2019</v>
      </c>
    </row>
    <row r="566" spans="1:2" x14ac:dyDescent="0.15">
      <c r="A566" s="12" t="s">
        <v>7</v>
      </c>
      <c r="B566" s="16">
        <v>86</v>
      </c>
    </row>
    <row r="567" spans="1:2" x14ac:dyDescent="0.15">
      <c r="A567" s="12" t="s">
        <v>8</v>
      </c>
      <c r="B567" s="16">
        <v>55</v>
      </c>
    </row>
    <row r="568" spans="1:2" x14ac:dyDescent="0.15">
      <c r="A568" s="12" t="s">
        <v>440</v>
      </c>
      <c r="B568" s="16">
        <v>3794</v>
      </c>
    </row>
    <row r="569" spans="1:2" x14ac:dyDescent="0.15">
      <c r="A569" s="12" t="s">
        <v>441</v>
      </c>
      <c r="B569" s="16"/>
    </row>
    <row r="570" spans="1:2" x14ac:dyDescent="0.15">
      <c r="A570" s="12" t="s">
        <v>442</v>
      </c>
      <c r="B570" s="16">
        <v>376</v>
      </c>
    </row>
    <row r="571" spans="1:2" x14ac:dyDescent="0.15">
      <c r="A571" s="12" t="s">
        <v>443</v>
      </c>
      <c r="B571" s="16"/>
    </row>
    <row r="572" spans="1:2" x14ac:dyDescent="0.15">
      <c r="A572" s="12" t="s">
        <v>444</v>
      </c>
      <c r="B572" s="16">
        <v>424</v>
      </c>
    </row>
    <row r="573" spans="1:2" x14ac:dyDescent="0.15">
      <c r="A573" s="12" t="s">
        <v>445</v>
      </c>
      <c r="B573" s="16"/>
    </row>
    <row r="574" spans="1:2" x14ac:dyDescent="0.15">
      <c r="A574" s="12" t="s">
        <v>446</v>
      </c>
      <c r="B574" s="16">
        <v>1454</v>
      </c>
    </row>
    <row r="575" spans="1:2" x14ac:dyDescent="0.15">
      <c r="A575" s="12" t="s">
        <v>447</v>
      </c>
      <c r="B575" s="16">
        <v>150</v>
      </c>
    </row>
    <row r="576" spans="1:2" x14ac:dyDescent="0.15">
      <c r="A576" s="12" t="s">
        <v>448</v>
      </c>
      <c r="B576" s="16">
        <f>SUM(B577:B578)</f>
        <v>1036</v>
      </c>
    </row>
    <row r="577" spans="1:2" x14ac:dyDescent="0.15">
      <c r="A577" s="12" t="s">
        <v>449</v>
      </c>
      <c r="B577" s="16">
        <v>103</v>
      </c>
    </row>
    <row r="578" spans="1:2" x14ac:dyDescent="0.15">
      <c r="A578" s="12" t="s">
        <v>450</v>
      </c>
      <c r="B578" s="16">
        <v>933</v>
      </c>
    </row>
    <row r="579" spans="1:2" x14ac:dyDescent="0.15">
      <c r="A579" s="12" t="s">
        <v>451</v>
      </c>
      <c r="B579" s="16">
        <v>5671</v>
      </c>
    </row>
    <row r="580" spans="1:2" x14ac:dyDescent="0.15">
      <c r="A580" s="12" t="s">
        <v>452</v>
      </c>
      <c r="B580" s="16">
        <v>485</v>
      </c>
    </row>
    <row r="581" spans="1:2" x14ac:dyDescent="0.15">
      <c r="A581" s="12" t="s">
        <v>453</v>
      </c>
      <c r="B581" s="16">
        <v>5766</v>
      </c>
    </row>
    <row r="582" spans="1:2" x14ac:dyDescent="0.15">
      <c r="A582" s="12" t="s">
        <v>454</v>
      </c>
      <c r="B582" s="16">
        <f>B583+B602+B611+B632+B643+B650+B657+B660</f>
        <v>108693</v>
      </c>
    </row>
    <row r="583" spans="1:2" x14ac:dyDescent="0.15">
      <c r="A583" s="12" t="s">
        <v>455</v>
      </c>
      <c r="B583" s="16">
        <f>SUM(B584:B601)</f>
        <v>26130</v>
      </c>
    </row>
    <row r="584" spans="1:2" x14ac:dyDescent="0.15">
      <c r="A584" s="12" t="s">
        <v>6</v>
      </c>
      <c r="B584" s="16">
        <v>837</v>
      </c>
    </row>
    <row r="585" spans="1:2" x14ac:dyDescent="0.15">
      <c r="A585" s="12" t="s">
        <v>7</v>
      </c>
      <c r="B585" s="16">
        <v>148</v>
      </c>
    </row>
    <row r="586" spans="1:2" x14ac:dyDescent="0.15">
      <c r="A586" s="12" t="s">
        <v>8</v>
      </c>
      <c r="B586" s="16"/>
    </row>
    <row r="587" spans="1:2" x14ac:dyDescent="0.15">
      <c r="A587" s="12" t="s">
        <v>15</v>
      </c>
      <c r="B587" s="16">
        <v>3301</v>
      </c>
    </row>
    <row r="588" spans="1:2" x14ac:dyDescent="0.15">
      <c r="A588" s="12" t="s">
        <v>456</v>
      </c>
      <c r="B588" s="16"/>
    </row>
    <row r="589" spans="1:2" x14ac:dyDescent="0.15">
      <c r="A589" s="12" t="s">
        <v>457</v>
      </c>
      <c r="B589" s="16"/>
    </row>
    <row r="590" spans="1:2" x14ac:dyDescent="0.15">
      <c r="A590" s="12" t="s">
        <v>458</v>
      </c>
      <c r="B590" s="16">
        <v>12</v>
      </c>
    </row>
    <row r="591" spans="1:2" x14ac:dyDescent="0.15">
      <c r="A591" s="12" t="s">
        <v>459</v>
      </c>
      <c r="B591" s="16">
        <v>20</v>
      </c>
    </row>
    <row r="592" spans="1:2" x14ac:dyDescent="0.15">
      <c r="A592" s="12" t="s">
        <v>460</v>
      </c>
      <c r="B592" s="16">
        <v>15196</v>
      </c>
    </row>
    <row r="593" spans="1:2" x14ac:dyDescent="0.15">
      <c r="A593" s="12" t="s">
        <v>461</v>
      </c>
      <c r="B593" s="16"/>
    </row>
    <row r="594" spans="1:2" x14ac:dyDescent="0.15">
      <c r="A594" s="12" t="s">
        <v>462</v>
      </c>
      <c r="B594" s="16"/>
    </row>
    <row r="595" spans="1:2" x14ac:dyDescent="0.15">
      <c r="A595" s="12" t="s">
        <v>463</v>
      </c>
      <c r="B595" s="16"/>
    </row>
    <row r="596" spans="1:2" x14ac:dyDescent="0.15">
      <c r="A596" s="12" t="s">
        <v>464</v>
      </c>
      <c r="B596" s="16"/>
    </row>
    <row r="597" spans="1:2" x14ac:dyDescent="0.15">
      <c r="A597" s="12" t="s">
        <v>465</v>
      </c>
      <c r="B597" s="16"/>
    </row>
    <row r="598" spans="1:2" x14ac:dyDescent="0.15">
      <c r="A598" s="12" t="s">
        <v>466</v>
      </c>
      <c r="B598" s="16">
        <v>269</v>
      </c>
    </row>
    <row r="599" spans="1:2" x14ac:dyDescent="0.15">
      <c r="A599" s="12" t="s">
        <v>467</v>
      </c>
      <c r="B599" s="16"/>
    </row>
    <row r="600" spans="1:2" x14ac:dyDescent="0.15">
      <c r="A600" s="12" t="s">
        <v>468</v>
      </c>
      <c r="B600" s="16"/>
    </row>
    <row r="601" spans="1:2" x14ac:dyDescent="0.15">
      <c r="A601" s="12" t="s">
        <v>469</v>
      </c>
      <c r="B601" s="16">
        <v>6347</v>
      </c>
    </row>
    <row r="602" spans="1:2" x14ac:dyDescent="0.15">
      <c r="A602" s="12" t="s">
        <v>470</v>
      </c>
      <c r="B602" s="16">
        <f>SUM(B603:B610)</f>
        <v>773</v>
      </c>
    </row>
    <row r="603" spans="1:2" x14ac:dyDescent="0.15">
      <c r="A603" s="12" t="s">
        <v>6</v>
      </c>
      <c r="B603" s="16"/>
    </row>
    <row r="604" spans="1:2" x14ac:dyDescent="0.15">
      <c r="A604" s="12" t="s">
        <v>7</v>
      </c>
      <c r="B604" s="16"/>
    </row>
    <row r="605" spans="1:2" x14ac:dyDescent="0.15">
      <c r="A605" s="12" t="s">
        <v>8</v>
      </c>
      <c r="B605" s="16"/>
    </row>
    <row r="606" spans="1:2" x14ac:dyDescent="0.15">
      <c r="A606" s="12" t="s">
        <v>471</v>
      </c>
      <c r="B606" s="16">
        <v>414</v>
      </c>
    </row>
    <row r="607" spans="1:2" x14ac:dyDescent="0.15">
      <c r="A607" s="12" t="s">
        <v>472</v>
      </c>
      <c r="B607" s="16"/>
    </row>
    <row r="608" spans="1:2" x14ac:dyDescent="0.15">
      <c r="A608" s="12" t="s">
        <v>473</v>
      </c>
      <c r="B608" s="16"/>
    </row>
    <row r="609" spans="1:2" x14ac:dyDescent="0.15">
      <c r="A609" s="12" t="s">
        <v>474</v>
      </c>
      <c r="B609" s="16">
        <v>59</v>
      </c>
    </row>
    <row r="610" spans="1:2" x14ac:dyDescent="0.15">
      <c r="A610" s="12" t="s">
        <v>475</v>
      </c>
      <c r="B610" s="16">
        <v>300</v>
      </c>
    </row>
    <row r="611" spans="1:2" x14ac:dyDescent="0.15">
      <c r="A611" s="12" t="s">
        <v>476</v>
      </c>
      <c r="B611" s="16">
        <f>SUM(B612:B631)</f>
        <v>40791</v>
      </c>
    </row>
    <row r="612" spans="1:2" x14ac:dyDescent="0.15">
      <c r="A612" s="12" t="s">
        <v>6</v>
      </c>
      <c r="B612" s="16">
        <v>1463</v>
      </c>
    </row>
    <row r="613" spans="1:2" x14ac:dyDescent="0.15">
      <c r="A613" s="12" t="s">
        <v>7</v>
      </c>
      <c r="B613" s="16">
        <v>1019</v>
      </c>
    </row>
    <row r="614" spans="1:2" x14ac:dyDescent="0.15">
      <c r="A614" s="12" t="s">
        <v>8</v>
      </c>
      <c r="B614" s="16"/>
    </row>
    <row r="615" spans="1:2" x14ac:dyDescent="0.15">
      <c r="A615" s="12" t="s">
        <v>477</v>
      </c>
      <c r="B615" s="16"/>
    </row>
    <row r="616" spans="1:2" x14ac:dyDescent="0.15">
      <c r="A616" s="12" t="s">
        <v>478</v>
      </c>
      <c r="B616" s="16">
        <v>15000</v>
      </c>
    </row>
    <row r="617" spans="1:2" x14ac:dyDescent="0.15">
      <c r="A617" s="12" t="s">
        <v>479</v>
      </c>
      <c r="B617" s="16">
        <v>3025</v>
      </c>
    </row>
    <row r="618" spans="1:2" x14ac:dyDescent="0.15">
      <c r="A618" s="12" t="s">
        <v>480</v>
      </c>
      <c r="B618" s="16"/>
    </row>
    <row r="619" spans="1:2" x14ac:dyDescent="0.15">
      <c r="A619" s="12" t="s">
        <v>481</v>
      </c>
      <c r="B619" s="16"/>
    </row>
    <row r="620" spans="1:2" x14ac:dyDescent="0.15">
      <c r="A620" s="12" t="s">
        <v>482</v>
      </c>
      <c r="B620" s="16">
        <v>281</v>
      </c>
    </row>
    <row r="621" spans="1:2" x14ac:dyDescent="0.15">
      <c r="A621" s="12" t="s">
        <v>483</v>
      </c>
      <c r="B621" s="16"/>
    </row>
    <row r="622" spans="1:2" x14ac:dyDescent="0.15">
      <c r="A622" s="12" t="s">
        <v>484</v>
      </c>
      <c r="B622" s="16">
        <v>1000</v>
      </c>
    </row>
    <row r="623" spans="1:2" x14ac:dyDescent="0.15">
      <c r="A623" s="12" t="s">
        <v>485</v>
      </c>
      <c r="B623" s="16"/>
    </row>
    <row r="624" spans="1:2" x14ac:dyDescent="0.15">
      <c r="A624" s="12" t="s">
        <v>486</v>
      </c>
      <c r="B624" s="16"/>
    </row>
    <row r="625" spans="1:2" x14ac:dyDescent="0.15">
      <c r="A625" s="12" t="s">
        <v>487</v>
      </c>
      <c r="B625" s="16"/>
    </row>
    <row r="626" spans="1:2" x14ac:dyDescent="0.15">
      <c r="A626" s="12" t="s">
        <v>488</v>
      </c>
      <c r="B626" s="16"/>
    </row>
    <row r="627" spans="1:2" x14ac:dyDescent="0.15">
      <c r="A627" s="12" t="s">
        <v>489</v>
      </c>
      <c r="B627" s="16">
        <v>6000</v>
      </c>
    </row>
    <row r="628" spans="1:2" x14ac:dyDescent="0.15">
      <c r="A628" s="12" t="s">
        <v>490</v>
      </c>
      <c r="B628" s="16">
        <v>1274</v>
      </c>
    </row>
    <row r="629" spans="1:2" x14ac:dyDescent="0.15">
      <c r="A629" s="12" t="s">
        <v>491</v>
      </c>
      <c r="B629" s="16"/>
    </row>
    <row r="630" spans="1:2" x14ac:dyDescent="0.15">
      <c r="A630" s="12" t="s">
        <v>492</v>
      </c>
      <c r="B630" s="16"/>
    </row>
    <row r="631" spans="1:2" x14ac:dyDescent="0.15">
      <c r="A631" s="12" t="s">
        <v>493</v>
      </c>
      <c r="B631" s="16">
        <v>11729</v>
      </c>
    </row>
    <row r="632" spans="1:2" x14ac:dyDescent="0.15">
      <c r="A632" s="12" t="s">
        <v>494</v>
      </c>
      <c r="B632" s="16">
        <f>SUM(B633:B642)</f>
        <v>20061</v>
      </c>
    </row>
    <row r="633" spans="1:2" x14ac:dyDescent="0.15">
      <c r="A633" s="12" t="s">
        <v>6</v>
      </c>
      <c r="B633" s="16">
        <v>93</v>
      </c>
    </row>
    <row r="634" spans="1:2" x14ac:dyDescent="0.15">
      <c r="A634" s="12" t="s">
        <v>7</v>
      </c>
      <c r="B634" s="16">
        <v>81</v>
      </c>
    </row>
    <row r="635" spans="1:2" x14ac:dyDescent="0.15">
      <c r="A635" s="12" t="s">
        <v>8</v>
      </c>
      <c r="B635" s="16"/>
    </row>
    <row r="636" spans="1:2" x14ac:dyDescent="0.15">
      <c r="A636" s="12" t="s">
        <v>495</v>
      </c>
      <c r="B636" s="16"/>
    </row>
    <row r="637" spans="1:2" x14ac:dyDescent="0.15">
      <c r="A637" s="12" t="s">
        <v>496</v>
      </c>
      <c r="B637" s="16"/>
    </row>
    <row r="638" spans="1:2" x14ac:dyDescent="0.15">
      <c r="A638" s="12" t="s">
        <v>497</v>
      </c>
      <c r="B638" s="16"/>
    </row>
    <row r="639" spans="1:2" x14ac:dyDescent="0.15">
      <c r="A639" s="12" t="s">
        <v>498</v>
      </c>
      <c r="B639" s="16"/>
    </row>
    <row r="640" spans="1:2" x14ac:dyDescent="0.15">
      <c r="A640" s="12" t="s">
        <v>499</v>
      </c>
      <c r="B640" s="16"/>
    </row>
    <row r="641" spans="1:2" x14ac:dyDescent="0.15">
      <c r="A641" s="12" t="s">
        <v>500</v>
      </c>
      <c r="B641" s="16">
        <v>118</v>
      </c>
    </row>
    <row r="642" spans="1:2" x14ac:dyDescent="0.15">
      <c r="A642" s="12" t="s">
        <v>501</v>
      </c>
      <c r="B642" s="16">
        <v>19769</v>
      </c>
    </row>
    <row r="643" spans="1:2" x14ac:dyDescent="0.15">
      <c r="A643" s="12" t="s">
        <v>502</v>
      </c>
      <c r="B643" s="16">
        <f>SUM(B644:B649)</f>
        <v>12338</v>
      </c>
    </row>
    <row r="644" spans="1:2" x14ac:dyDescent="0.15">
      <c r="A644" s="12" t="s">
        <v>503</v>
      </c>
      <c r="B644" s="16">
        <v>1500</v>
      </c>
    </row>
    <row r="645" spans="1:2" x14ac:dyDescent="0.15">
      <c r="A645" s="12" t="s">
        <v>504</v>
      </c>
      <c r="B645" s="16">
        <v>472</v>
      </c>
    </row>
    <row r="646" spans="1:2" x14ac:dyDescent="0.15">
      <c r="A646" s="12" t="s">
        <v>505</v>
      </c>
      <c r="B646" s="16">
        <v>6199</v>
      </c>
    </row>
    <row r="647" spans="1:2" x14ac:dyDescent="0.15">
      <c r="A647" s="12" t="s">
        <v>506</v>
      </c>
      <c r="B647" s="16"/>
    </row>
    <row r="648" spans="1:2" x14ac:dyDescent="0.15">
      <c r="A648" s="12" t="s">
        <v>507</v>
      </c>
      <c r="B648" s="16"/>
    </row>
    <row r="649" spans="1:2" x14ac:dyDescent="0.15">
      <c r="A649" s="12" t="s">
        <v>508</v>
      </c>
      <c r="B649" s="16">
        <v>4167</v>
      </c>
    </row>
    <row r="650" spans="1:2" x14ac:dyDescent="0.15">
      <c r="A650" s="12" t="s">
        <v>509</v>
      </c>
      <c r="B650" s="16">
        <f>SUM(B651:B656)</f>
        <v>3500</v>
      </c>
    </row>
    <row r="651" spans="1:2" x14ac:dyDescent="0.15">
      <c r="A651" s="12" t="s">
        <v>510</v>
      </c>
      <c r="B651" s="16"/>
    </row>
    <row r="652" spans="1:2" x14ac:dyDescent="0.15">
      <c r="A652" s="12" t="s">
        <v>511</v>
      </c>
      <c r="B652" s="16"/>
    </row>
    <row r="653" spans="1:2" x14ac:dyDescent="0.15">
      <c r="A653" s="12" t="s">
        <v>512</v>
      </c>
      <c r="B653" s="16">
        <v>3300</v>
      </c>
    </row>
    <row r="654" spans="1:2" x14ac:dyDescent="0.15">
      <c r="A654" s="12" t="s">
        <v>513</v>
      </c>
      <c r="B654" s="16">
        <v>200</v>
      </c>
    </row>
    <row r="655" spans="1:2" x14ac:dyDescent="0.15">
      <c r="A655" s="12" t="s">
        <v>514</v>
      </c>
      <c r="B655" s="16"/>
    </row>
    <row r="656" spans="1:2" x14ac:dyDescent="0.15">
      <c r="A656" s="12" t="s">
        <v>515</v>
      </c>
      <c r="B656" s="16"/>
    </row>
    <row r="657" spans="1:2" x14ac:dyDescent="0.15">
      <c r="A657" s="12" t="s">
        <v>516</v>
      </c>
      <c r="B657" s="16">
        <f>SUM(B658:B659)</f>
        <v>4000</v>
      </c>
    </row>
    <row r="658" spans="1:2" x14ac:dyDescent="0.15">
      <c r="A658" s="12" t="s">
        <v>517</v>
      </c>
      <c r="B658" s="16"/>
    </row>
    <row r="659" spans="1:2" x14ac:dyDescent="0.15">
      <c r="A659" s="12" t="s">
        <v>518</v>
      </c>
      <c r="B659" s="16">
        <v>4000</v>
      </c>
    </row>
    <row r="660" spans="1:2" x14ac:dyDescent="0.15">
      <c r="A660" s="12" t="s">
        <v>519</v>
      </c>
      <c r="B660" s="16">
        <f>SUM(B661:B662)</f>
        <v>1100</v>
      </c>
    </row>
    <row r="661" spans="1:2" x14ac:dyDescent="0.15">
      <c r="A661" s="12" t="s">
        <v>520</v>
      </c>
      <c r="B661" s="16"/>
    </row>
    <row r="662" spans="1:2" x14ac:dyDescent="0.15">
      <c r="A662" s="12" t="s">
        <v>521</v>
      </c>
      <c r="B662" s="16">
        <v>1100</v>
      </c>
    </row>
    <row r="663" spans="1:2" x14ac:dyDescent="0.15">
      <c r="A663" s="13" t="s">
        <v>522</v>
      </c>
      <c r="B663" s="16">
        <f>B664+B687+B688+B689+B694+B695+B696</f>
        <v>46746</v>
      </c>
    </row>
    <row r="664" spans="1:2" x14ac:dyDescent="0.15">
      <c r="A664" s="12" t="s">
        <v>523</v>
      </c>
      <c r="B664" s="16">
        <f>SUM(B665:B686)</f>
        <v>43242</v>
      </c>
    </row>
    <row r="665" spans="1:2" x14ac:dyDescent="0.15">
      <c r="A665" s="12" t="s">
        <v>6</v>
      </c>
      <c r="B665" s="16">
        <v>208</v>
      </c>
    </row>
    <row r="666" spans="1:2" x14ac:dyDescent="0.15">
      <c r="A666" s="12" t="s">
        <v>7</v>
      </c>
      <c r="B666" s="16"/>
    </row>
    <row r="667" spans="1:2" x14ac:dyDescent="0.15">
      <c r="A667" s="12" t="s">
        <v>8</v>
      </c>
      <c r="B667" s="16"/>
    </row>
    <row r="668" spans="1:2" x14ac:dyDescent="0.15">
      <c r="A668" s="12" t="s">
        <v>524</v>
      </c>
      <c r="B668" s="16">
        <v>20000</v>
      </c>
    </row>
    <row r="669" spans="1:2" x14ac:dyDescent="0.15">
      <c r="A669" s="12" t="s">
        <v>525</v>
      </c>
      <c r="B669" s="16">
        <v>159</v>
      </c>
    </row>
    <row r="670" spans="1:2" x14ac:dyDescent="0.15">
      <c r="A670" s="12" t="s">
        <v>526</v>
      </c>
      <c r="B670" s="16"/>
    </row>
    <row r="671" spans="1:2" x14ac:dyDescent="0.15">
      <c r="A671" s="12" t="s">
        <v>527</v>
      </c>
      <c r="B671" s="16">
        <v>501</v>
      </c>
    </row>
    <row r="672" spans="1:2" x14ac:dyDescent="0.15">
      <c r="A672" s="12" t="s">
        <v>528</v>
      </c>
      <c r="B672" s="16"/>
    </row>
    <row r="673" spans="1:2" x14ac:dyDescent="0.15">
      <c r="A673" s="12" t="s">
        <v>529</v>
      </c>
      <c r="B673" s="16"/>
    </row>
    <row r="674" spans="1:2" x14ac:dyDescent="0.15">
      <c r="A674" s="12" t="s">
        <v>530</v>
      </c>
      <c r="B674" s="16"/>
    </row>
    <row r="675" spans="1:2" x14ac:dyDescent="0.15">
      <c r="A675" s="12" t="s">
        <v>531</v>
      </c>
      <c r="B675" s="16"/>
    </row>
    <row r="676" spans="1:2" x14ac:dyDescent="0.15">
      <c r="A676" s="12" t="s">
        <v>532</v>
      </c>
      <c r="B676" s="16">
        <v>60</v>
      </c>
    </row>
    <row r="677" spans="1:2" x14ac:dyDescent="0.15">
      <c r="A677" s="12" t="s">
        <v>533</v>
      </c>
      <c r="B677" s="16"/>
    </row>
    <row r="678" spans="1:2" x14ac:dyDescent="0.15">
      <c r="A678" s="12" t="s">
        <v>534</v>
      </c>
      <c r="B678" s="16"/>
    </row>
    <row r="679" spans="1:2" x14ac:dyDescent="0.15">
      <c r="A679" s="12" t="s">
        <v>535</v>
      </c>
      <c r="B679" s="16"/>
    </row>
    <row r="680" spans="1:2" x14ac:dyDescent="0.15">
      <c r="A680" s="12" t="s">
        <v>536</v>
      </c>
      <c r="B680" s="16"/>
    </row>
    <row r="681" spans="1:2" x14ac:dyDescent="0.15">
      <c r="A681" s="12" t="s">
        <v>537</v>
      </c>
      <c r="B681" s="16"/>
    </row>
    <row r="682" spans="1:2" x14ac:dyDescent="0.15">
      <c r="A682" s="12" t="s">
        <v>538</v>
      </c>
      <c r="B682" s="16"/>
    </row>
    <row r="683" spans="1:2" x14ac:dyDescent="0.15">
      <c r="A683" s="12" t="s">
        <v>539</v>
      </c>
      <c r="B683" s="16">
        <v>539</v>
      </c>
    </row>
    <row r="684" spans="1:2" x14ac:dyDescent="0.15">
      <c r="A684" s="12" t="s">
        <v>540</v>
      </c>
      <c r="B684" s="16"/>
    </row>
    <row r="685" spans="1:2" x14ac:dyDescent="0.15">
      <c r="A685" s="12" t="s">
        <v>541</v>
      </c>
      <c r="B685" s="16"/>
    </row>
    <row r="686" spans="1:2" x14ac:dyDescent="0.15">
      <c r="A686" s="12" t="s">
        <v>542</v>
      </c>
      <c r="B686" s="16">
        <v>21775</v>
      </c>
    </row>
    <row r="687" spans="1:2" x14ac:dyDescent="0.15">
      <c r="A687" s="12" t="s">
        <v>543</v>
      </c>
      <c r="B687" s="16"/>
    </row>
    <row r="688" spans="1:2" x14ac:dyDescent="0.15">
      <c r="A688" s="12" t="s">
        <v>544</v>
      </c>
      <c r="B688" s="16"/>
    </row>
    <row r="689" spans="1:2" x14ac:dyDescent="0.15">
      <c r="A689" s="12" t="s">
        <v>545</v>
      </c>
      <c r="B689" s="16">
        <f>SUM(B690:B693)</f>
        <v>2964</v>
      </c>
    </row>
    <row r="690" spans="1:2" x14ac:dyDescent="0.15">
      <c r="A690" s="12" t="s">
        <v>546</v>
      </c>
      <c r="B690" s="16"/>
    </row>
    <row r="691" spans="1:2" x14ac:dyDescent="0.15">
      <c r="A691" s="12" t="s">
        <v>547</v>
      </c>
      <c r="B691" s="16">
        <v>1338</v>
      </c>
    </row>
    <row r="692" spans="1:2" x14ac:dyDescent="0.15">
      <c r="A692" s="12" t="s">
        <v>548</v>
      </c>
      <c r="B692" s="16"/>
    </row>
    <row r="693" spans="1:2" x14ac:dyDescent="0.15">
      <c r="A693" s="12" t="s">
        <v>549</v>
      </c>
      <c r="B693" s="16">
        <v>1626</v>
      </c>
    </row>
    <row r="694" spans="1:2" x14ac:dyDescent="0.15">
      <c r="A694" s="12" t="s">
        <v>550</v>
      </c>
      <c r="B694" s="16"/>
    </row>
    <row r="695" spans="1:2" x14ac:dyDescent="0.15">
      <c r="A695" s="12" t="s">
        <v>551</v>
      </c>
      <c r="B695" s="16"/>
    </row>
    <row r="696" spans="1:2" x14ac:dyDescent="0.15">
      <c r="A696" s="12" t="s">
        <v>552</v>
      </c>
      <c r="B696" s="16">
        <f>SUM(B697:B698)</f>
        <v>540</v>
      </c>
    </row>
    <row r="697" spans="1:2" x14ac:dyDescent="0.15">
      <c r="A697" s="12" t="s">
        <v>553</v>
      </c>
      <c r="B697" s="16">
        <v>540</v>
      </c>
    </row>
    <row r="698" spans="1:2" x14ac:dyDescent="0.15">
      <c r="A698" s="12" t="s">
        <v>554</v>
      </c>
      <c r="B698" s="16"/>
    </row>
    <row r="699" spans="1:2" x14ac:dyDescent="0.15">
      <c r="A699" s="12" t="s">
        <v>555</v>
      </c>
      <c r="B699" s="16">
        <f>B700+B701+B702+B703+B708+B709+B716</f>
        <v>4366</v>
      </c>
    </row>
    <row r="700" spans="1:2" x14ac:dyDescent="0.15">
      <c r="A700" s="12" t="s">
        <v>556</v>
      </c>
      <c r="B700" s="16"/>
    </row>
    <row r="701" spans="1:2" x14ac:dyDescent="0.15">
      <c r="A701" s="12" t="s">
        <v>557</v>
      </c>
      <c r="B701" s="16"/>
    </row>
    <row r="702" spans="1:2" x14ac:dyDescent="0.15">
      <c r="A702" s="12" t="s">
        <v>558</v>
      </c>
      <c r="B702" s="16"/>
    </row>
    <row r="703" spans="1:2" x14ac:dyDescent="0.15">
      <c r="A703" s="12" t="s">
        <v>559</v>
      </c>
      <c r="B703" s="16">
        <f>SUM(B704:B707)</f>
        <v>1866</v>
      </c>
    </row>
    <row r="704" spans="1:2" x14ac:dyDescent="0.15">
      <c r="A704" s="12" t="s">
        <v>6</v>
      </c>
      <c r="B704" s="16">
        <v>333</v>
      </c>
    </row>
    <row r="705" spans="1:2" x14ac:dyDescent="0.15">
      <c r="A705" s="12" t="s">
        <v>7</v>
      </c>
      <c r="B705" s="16">
        <v>10</v>
      </c>
    </row>
    <row r="706" spans="1:2" x14ac:dyDescent="0.15">
      <c r="A706" s="12" t="s">
        <v>560</v>
      </c>
      <c r="B706" s="16"/>
    </row>
    <row r="707" spans="1:2" x14ac:dyDescent="0.15">
      <c r="A707" s="12" t="s">
        <v>561</v>
      </c>
      <c r="B707" s="16">
        <v>1523</v>
      </c>
    </row>
    <row r="708" spans="1:2" x14ac:dyDescent="0.15">
      <c r="A708" s="12" t="s">
        <v>562</v>
      </c>
      <c r="B708" s="16"/>
    </row>
    <row r="709" spans="1:2" x14ac:dyDescent="0.15">
      <c r="A709" s="12" t="s">
        <v>563</v>
      </c>
      <c r="B709" s="16">
        <f>SUM(B710:B715)</f>
        <v>1500</v>
      </c>
    </row>
    <row r="710" spans="1:2" x14ac:dyDescent="0.15">
      <c r="A710" s="12" t="s">
        <v>6</v>
      </c>
      <c r="B710" s="16"/>
    </row>
    <row r="711" spans="1:2" x14ac:dyDescent="0.15">
      <c r="A711" s="12" t="s">
        <v>7</v>
      </c>
      <c r="B711" s="16"/>
    </row>
    <row r="712" spans="1:2" x14ac:dyDescent="0.15">
      <c r="A712" s="12" t="s">
        <v>8</v>
      </c>
      <c r="B712" s="16"/>
    </row>
    <row r="713" spans="1:2" x14ac:dyDescent="0.15">
      <c r="A713" s="12" t="s">
        <v>564</v>
      </c>
      <c r="B713" s="16"/>
    </row>
    <row r="714" spans="1:2" x14ac:dyDescent="0.15">
      <c r="A714" s="12" t="s">
        <v>565</v>
      </c>
      <c r="B714" s="16"/>
    </row>
    <row r="715" spans="1:2" x14ac:dyDescent="0.15">
      <c r="A715" s="12" t="s">
        <v>566</v>
      </c>
      <c r="B715" s="16">
        <v>1500</v>
      </c>
    </row>
    <row r="716" spans="1:2" x14ac:dyDescent="0.15">
      <c r="A716" s="12" t="s">
        <v>567</v>
      </c>
      <c r="B716" s="16">
        <f>SUM(B717:B721)</f>
        <v>1000</v>
      </c>
    </row>
    <row r="717" spans="1:2" x14ac:dyDescent="0.15">
      <c r="A717" s="12" t="s">
        <v>568</v>
      </c>
      <c r="B717" s="16"/>
    </row>
    <row r="718" spans="1:2" x14ac:dyDescent="0.15">
      <c r="A718" s="12" t="s">
        <v>569</v>
      </c>
      <c r="B718" s="16"/>
    </row>
    <row r="719" spans="1:2" x14ac:dyDescent="0.15">
      <c r="A719" s="12" t="s">
        <v>570</v>
      </c>
      <c r="B719" s="16"/>
    </row>
    <row r="720" spans="1:2" x14ac:dyDescent="0.15">
      <c r="A720" s="12" t="s">
        <v>571</v>
      </c>
      <c r="B720" s="16"/>
    </row>
    <row r="721" spans="1:2" x14ac:dyDescent="0.15">
      <c r="A721" s="12" t="s">
        <v>572</v>
      </c>
      <c r="B721" s="16">
        <v>1000</v>
      </c>
    </row>
    <row r="722" spans="1:2" x14ac:dyDescent="0.15">
      <c r="A722" s="12" t="s">
        <v>573</v>
      </c>
      <c r="B722" s="16">
        <f>B723+B733+B734+B736</f>
        <v>1134</v>
      </c>
    </row>
    <row r="723" spans="1:2" x14ac:dyDescent="0.15">
      <c r="A723" s="12" t="s">
        <v>574</v>
      </c>
      <c r="B723" s="16">
        <f>SUM(B724:B732)</f>
        <v>1134</v>
      </c>
    </row>
    <row r="724" spans="1:2" x14ac:dyDescent="0.15">
      <c r="A724" s="12" t="s">
        <v>6</v>
      </c>
      <c r="B724" s="16">
        <v>822</v>
      </c>
    </row>
    <row r="725" spans="1:2" x14ac:dyDescent="0.15">
      <c r="A725" s="12" t="s">
        <v>7</v>
      </c>
      <c r="B725" s="16"/>
    </row>
    <row r="726" spans="1:2" x14ac:dyDescent="0.15">
      <c r="A726" s="12" t="s">
        <v>8</v>
      </c>
      <c r="B726" s="16">
        <v>41</v>
      </c>
    </row>
    <row r="727" spans="1:2" x14ac:dyDescent="0.15">
      <c r="A727" s="12" t="s">
        <v>575</v>
      </c>
      <c r="B727" s="16"/>
    </row>
    <row r="728" spans="1:2" x14ac:dyDescent="0.15">
      <c r="A728" s="12" t="s">
        <v>576</v>
      </c>
      <c r="B728" s="16"/>
    </row>
    <row r="729" spans="1:2" x14ac:dyDescent="0.15">
      <c r="A729" s="12" t="s">
        <v>577</v>
      </c>
      <c r="B729" s="16"/>
    </row>
    <row r="730" spans="1:2" x14ac:dyDescent="0.15">
      <c r="A730" s="12" t="s">
        <v>578</v>
      </c>
      <c r="B730" s="16"/>
    </row>
    <row r="731" spans="1:2" x14ac:dyDescent="0.15">
      <c r="A731" s="12" t="s">
        <v>15</v>
      </c>
      <c r="B731" s="16">
        <v>170</v>
      </c>
    </row>
    <row r="732" spans="1:2" x14ac:dyDescent="0.15">
      <c r="A732" s="12" t="s">
        <v>579</v>
      </c>
      <c r="B732" s="16">
        <v>101</v>
      </c>
    </row>
    <row r="733" spans="1:2" x14ac:dyDescent="0.15">
      <c r="A733" s="12" t="s">
        <v>580</v>
      </c>
      <c r="B733" s="16"/>
    </row>
    <row r="734" spans="1:2" x14ac:dyDescent="0.15">
      <c r="A734" s="12" t="s">
        <v>581</v>
      </c>
      <c r="B734" s="16"/>
    </row>
    <row r="735" spans="1:2" x14ac:dyDescent="0.15">
      <c r="A735" s="12" t="s">
        <v>582</v>
      </c>
      <c r="B735" s="16"/>
    </row>
    <row r="736" spans="1:2" x14ac:dyDescent="0.15">
      <c r="A736" s="12" t="s">
        <v>581</v>
      </c>
      <c r="B736" s="16"/>
    </row>
    <row r="737" spans="1:2" x14ac:dyDescent="0.15">
      <c r="A737" s="12" t="s">
        <v>583</v>
      </c>
      <c r="B737" s="16"/>
    </row>
    <row r="738" spans="1:2" x14ac:dyDescent="0.15">
      <c r="A738" s="12" t="s">
        <v>584</v>
      </c>
      <c r="B738" s="16">
        <f>SUM(B739:B739)</f>
        <v>350</v>
      </c>
    </row>
    <row r="739" spans="1:2" x14ac:dyDescent="0.15">
      <c r="A739" s="12" t="s">
        <v>585</v>
      </c>
      <c r="B739" s="16">
        <v>350</v>
      </c>
    </row>
    <row r="740" spans="1:2" x14ac:dyDescent="0.15">
      <c r="A740" s="12" t="s">
        <v>586</v>
      </c>
      <c r="B740" s="16">
        <f>B741+B744+B759</f>
        <v>4887</v>
      </c>
    </row>
    <row r="741" spans="1:2" x14ac:dyDescent="0.15">
      <c r="A741" s="12" t="s">
        <v>587</v>
      </c>
      <c r="B741" s="16">
        <f>SUM(B742:B743)</f>
        <v>4755</v>
      </c>
    </row>
    <row r="742" spans="1:2" x14ac:dyDescent="0.15">
      <c r="A742" s="12" t="s">
        <v>6</v>
      </c>
      <c r="B742" s="16">
        <v>4672</v>
      </c>
    </row>
    <row r="743" spans="1:2" x14ac:dyDescent="0.15">
      <c r="A743" s="12" t="s">
        <v>588</v>
      </c>
      <c r="B743" s="16">
        <v>83</v>
      </c>
    </row>
    <row r="744" spans="1:2" x14ac:dyDescent="0.15">
      <c r="A744" s="12" t="s">
        <v>589</v>
      </c>
      <c r="B744" s="16">
        <f>SUM(B745:B758)</f>
        <v>132</v>
      </c>
    </row>
    <row r="745" spans="1:2" x14ac:dyDescent="0.15">
      <c r="A745" s="12" t="s">
        <v>6</v>
      </c>
      <c r="B745" s="16"/>
    </row>
    <row r="746" spans="1:2" x14ac:dyDescent="0.15">
      <c r="A746" s="12" t="s">
        <v>7</v>
      </c>
      <c r="B746" s="16"/>
    </row>
    <row r="747" spans="1:2" x14ac:dyDescent="0.15">
      <c r="A747" s="12" t="s">
        <v>8</v>
      </c>
      <c r="B747" s="16"/>
    </row>
    <row r="748" spans="1:2" x14ac:dyDescent="0.15">
      <c r="A748" s="12" t="s">
        <v>590</v>
      </c>
      <c r="B748" s="16">
        <v>28</v>
      </c>
    </row>
    <row r="749" spans="1:2" x14ac:dyDescent="0.15">
      <c r="A749" s="12" t="s">
        <v>591</v>
      </c>
      <c r="B749" s="16"/>
    </row>
    <row r="750" spans="1:2" x14ac:dyDescent="0.15">
      <c r="A750" s="12" t="s">
        <v>592</v>
      </c>
      <c r="B750" s="16"/>
    </row>
    <row r="751" spans="1:2" x14ac:dyDescent="0.15">
      <c r="A751" s="12" t="s">
        <v>593</v>
      </c>
      <c r="B751" s="16">
        <v>12</v>
      </c>
    </row>
    <row r="752" spans="1:2" x14ac:dyDescent="0.15">
      <c r="A752" s="12" t="s">
        <v>594</v>
      </c>
      <c r="B752" s="16">
        <v>10</v>
      </c>
    </row>
    <row r="753" spans="1:2" x14ac:dyDescent="0.15">
      <c r="A753" s="12" t="s">
        <v>595</v>
      </c>
      <c r="B753" s="16">
        <v>10</v>
      </c>
    </row>
    <row r="754" spans="1:2" x14ac:dyDescent="0.15">
      <c r="A754" s="12" t="s">
        <v>596</v>
      </c>
      <c r="B754" s="16">
        <v>60</v>
      </c>
    </row>
    <row r="755" spans="1:2" x14ac:dyDescent="0.15">
      <c r="A755" s="12" t="s">
        <v>597</v>
      </c>
      <c r="B755" s="16"/>
    </row>
    <row r="756" spans="1:2" x14ac:dyDescent="0.15">
      <c r="A756" s="12" t="s">
        <v>598</v>
      </c>
      <c r="B756" s="16"/>
    </row>
    <row r="757" spans="1:2" x14ac:dyDescent="0.15">
      <c r="A757" s="12" t="s">
        <v>599</v>
      </c>
      <c r="B757" s="16"/>
    </row>
    <row r="758" spans="1:2" x14ac:dyDescent="0.15">
      <c r="A758" s="12" t="s">
        <v>600</v>
      </c>
      <c r="B758" s="16">
        <v>12</v>
      </c>
    </row>
    <row r="759" spans="1:2" x14ac:dyDescent="0.15">
      <c r="A759" s="12" t="s">
        <v>601</v>
      </c>
      <c r="B759" s="16"/>
    </row>
    <row r="760" spans="1:2" x14ac:dyDescent="0.15">
      <c r="A760" s="12" t="s">
        <v>602</v>
      </c>
      <c r="B760" s="16">
        <f>B761+B763+B767</f>
        <v>10000</v>
      </c>
    </row>
    <row r="761" spans="1:2" x14ac:dyDescent="0.15">
      <c r="A761" s="12" t="s">
        <v>603</v>
      </c>
      <c r="B761" s="16">
        <f>SUM(B762:B762)</f>
        <v>10000</v>
      </c>
    </row>
    <row r="762" spans="1:2" x14ac:dyDescent="0.15">
      <c r="A762" s="12" t="s">
        <v>604</v>
      </c>
      <c r="B762" s="16">
        <v>10000</v>
      </c>
    </row>
    <row r="763" spans="1:2" x14ac:dyDescent="0.15">
      <c r="A763" s="12" t="s">
        <v>605</v>
      </c>
      <c r="B763" s="16"/>
    </row>
    <row r="764" spans="1:2" x14ac:dyDescent="0.15">
      <c r="A764" s="12" t="s">
        <v>606</v>
      </c>
      <c r="B764" s="16"/>
    </row>
    <row r="765" spans="1:2" x14ac:dyDescent="0.15">
      <c r="A765" s="12" t="s">
        <v>607</v>
      </c>
      <c r="B765" s="16"/>
    </row>
    <row r="766" spans="1:2" x14ac:dyDescent="0.15">
      <c r="A766" s="12" t="s">
        <v>608</v>
      </c>
      <c r="B766" s="16"/>
    </row>
    <row r="767" spans="1:2" x14ac:dyDescent="0.15">
      <c r="A767" s="12" t="s">
        <v>609</v>
      </c>
      <c r="B767" s="16"/>
    </row>
    <row r="768" spans="1:2" x14ac:dyDescent="0.15">
      <c r="A768" s="12" t="s">
        <v>610</v>
      </c>
      <c r="B768" s="16"/>
    </row>
    <row r="769" spans="1:2" x14ac:dyDescent="0.15">
      <c r="A769" s="12" t="s">
        <v>611</v>
      </c>
      <c r="B769" s="16"/>
    </row>
    <row r="770" spans="1:2" x14ac:dyDescent="0.15">
      <c r="A770" s="12" t="s">
        <v>612</v>
      </c>
      <c r="B770" s="16"/>
    </row>
    <row r="771" spans="1:2" x14ac:dyDescent="0.15">
      <c r="A771" s="12" t="s">
        <v>613</v>
      </c>
      <c r="B771" s="16">
        <f>B772+B777+B778+B779+B785</f>
        <v>7046</v>
      </c>
    </row>
    <row r="772" spans="1:2" x14ac:dyDescent="0.15">
      <c r="A772" s="12" t="s">
        <v>614</v>
      </c>
      <c r="B772" s="16">
        <f>SUM(B773:B776)</f>
        <v>7046</v>
      </c>
    </row>
    <row r="773" spans="1:2" x14ac:dyDescent="0.15">
      <c r="A773" s="12" t="s">
        <v>615</v>
      </c>
      <c r="B773" s="16">
        <v>4773</v>
      </c>
    </row>
    <row r="774" spans="1:2" x14ac:dyDescent="0.15">
      <c r="A774" s="12" t="s">
        <v>616</v>
      </c>
      <c r="B774" s="16"/>
    </row>
    <row r="775" spans="1:2" x14ac:dyDescent="0.15">
      <c r="A775" s="12" t="s">
        <v>15</v>
      </c>
      <c r="B775" s="16"/>
    </row>
    <row r="776" spans="1:2" x14ac:dyDescent="0.15">
      <c r="A776" s="12" t="s">
        <v>617</v>
      </c>
      <c r="B776" s="16">
        <v>2273</v>
      </c>
    </row>
    <row r="777" spans="1:2" x14ac:dyDescent="0.15">
      <c r="A777" s="12" t="s">
        <v>618</v>
      </c>
      <c r="B777" s="16"/>
    </row>
    <row r="778" spans="1:2" x14ac:dyDescent="0.15">
      <c r="A778" s="12" t="s">
        <v>619</v>
      </c>
      <c r="B778" s="16"/>
    </row>
    <row r="779" spans="1:2" x14ac:dyDescent="0.15">
      <c r="A779" s="12" t="s">
        <v>620</v>
      </c>
      <c r="B779" s="16"/>
    </row>
    <row r="780" spans="1:2" x14ac:dyDescent="0.15">
      <c r="A780" s="12" t="s">
        <v>621</v>
      </c>
      <c r="B780" s="16"/>
    </row>
    <row r="781" spans="1:2" x14ac:dyDescent="0.15">
      <c r="A781" s="12" t="s">
        <v>622</v>
      </c>
      <c r="B781" s="16"/>
    </row>
    <row r="782" spans="1:2" x14ac:dyDescent="0.15">
      <c r="A782" s="12" t="s">
        <v>623</v>
      </c>
      <c r="B782" s="16"/>
    </row>
    <row r="783" spans="1:2" x14ac:dyDescent="0.15">
      <c r="A783" s="12" t="s">
        <v>624</v>
      </c>
      <c r="B783" s="16"/>
    </row>
    <row r="784" spans="1:2" x14ac:dyDescent="0.15">
      <c r="A784" s="12" t="s">
        <v>625</v>
      </c>
      <c r="B784" s="16"/>
    </row>
    <row r="785" spans="1:2" x14ac:dyDescent="0.15">
      <c r="A785" s="12" t="s">
        <v>626</v>
      </c>
      <c r="B785" s="16"/>
    </row>
    <row r="786" spans="1:2" x14ac:dyDescent="0.15">
      <c r="A786" s="12" t="s">
        <v>627</v>
      </c>
      <c r="B786" s="16">
        <f>B787+B799+B805+B806+B807+B808+B812+B813</f>
        <v>1365</v>
      </c>
    </row>
    <row r="787" spans="1:2" x14ac:dyDescent="0.15">
      <c r="A787" s="12" t="s">
        <v>628</v>
      </c>
      <c r="B787" s="16">
        <f>SUM(B788:B798)</f>
        <v>487</v>
      </c>
    </row>
    <row r="788" spans="1:2" x14ac:dyDescent="0.15">
      <c r="A788" s="12" t="s">
        <v>6</v>
      </c>
      <c r="B788" s="16">
        <v>243</v>
      </c>
    </row>
    <row r="789" spans="1:2" x14ac:dyDescent="0.15">
      <c r="A789" s="12" t="s">
        <v>7</v>
      </c>
      <c r="B789" s="16">
        <v>50</v>
      </c>
    </row>
    <row r="790" spans="1:2" x14ac:dyDescent="0.15">
      <c r="A790" s="12" t="s">
        <v>8</v>
      </c>
      <c r="B790" s="16"/>
    </row>
    <row r="791" spans="1:2" x14ac:dyDescent="0.15">
      <c r="A791" s="12" t="s">
        <v>629</v>
      </c>
      <c r="B791" s="16">
        <v>32</v>
      </c>
    </row>
    <row r="792" spans="1:2" x14ac:dyDescent="0.15">
      <c r="A792" s="12" t="s">
        <v>630</v>
      </c>
      <c r="B792" s="16"/>
    </row>
    <row r="793" spans="1:2" x14ac:dyDescent="0.15">
      <c r="A793" s="12" t="s">
        <v>631</v>
      </c>
      <c r="B793" s="16"/>
    </row>
    <row r="794" spans="1:2" x14ac:dyDescent="0.15">
      <c r="A794" s="12" t="s">
        <v>632</v>
      </c>
      <c r="B794" s="16"/>
    </row>
    <row r="795" spans="1:2" x14ac:dyDescent="0.15">
      <c r="A795" s="12" t="s">
        <v>633</v>
      </c>
      <c r="B795" s="16"/>
    </row>
    <row r="796" spans="1:2" x14ac:dyDescent="0.15">
      <c r="A796" s="12" t="s">
        <v>634</v>
      </c>
      <c r="B796" s="16"/>
    </row>
    <row r="797" spans="1:2" x14ac:dyDescent="0.15">
      <c r="A797" s="12" t="s">
        <v>15</v>
      </c>
      <c r="B797" s="16">
        <v>95</v>
      </c>
    </row>
    <row r="798" spans="1:2" x14ac:dyDescent="0.15">
      <c r="A798" s="12" t="s">
        <v>635</v>
      </c>
      <c r="B798" s="16">
        <v>67</v>
      </c>
    </row>
    <row r="799" spans="1:2" x14ac:dyDescent="0.15">
      <c r="A799" s="12" t="s">
        <v>636</v>
      </c>
      <c r="B799" s="16">
        <f>SUM(B800:B804)</f>
        <v>878</v>
      </c>
    </row>
    <row r="800" spans="1:2" x14ac:dyDescent="0.15">
      <c r="A800" s="12" t="s">
        <v>6</v>
      </c>
      <c r="B800" s="16"/>
    </row>
    <row r="801" spans="1:2" x14ac:dyDescent="0.15">
      <c r="A801" s="12" t="s">
        <v>244</v>
      </c>
      <c r="B801" s="16"/>
    </row>
    <row r="802" spans="1:2" x14ac:dyDescent="0.15">
      <c r="A802" s="12" t="s">
        <v>8</v>
      </c>
      <c r="B802" s="16"/>
    </row>
    <row r="803" spans="1:2" x14ac:dyDescent="0.15">
      <c r="A803" s="12" t="s">
        <v>637</v>
      </c>
      <c r="B803" s="16">
        <v>180</v>
      </c>
    </row>
    <row r="804" spans="1:2" x14ac:dyDescent="0.15">
      <c r="A804" s="12" t="s">
        <v>638</v>
      </c>
      <c r="B804" s="16">
        <v>698</v>
      </c>
    </row>
    <row r="805" spans="1:2" x14ac:dyDescent="0.15">
      <c r="A805" s="12" t="s">
        <v>639</v>
      </c>
      <c r="B805" s="16"/>
    </row>
    <row r="806" spans="1:2" x14ac:dyDescent="0.15">
      <c r="A806" s="12" t="s">
        <v>640</v>
      </c>
      <c r="B806" s="16"/>
    </row>
    <row r="807" spans="1:2" x14ac:dyDescent="0.15">
      <c r="A807" s="12" t="s">
        <v>641</v>
      </c>
      <c r="B807" s="16"/>
    </row>
    <row r="808" spans="1:2" x14ac:dyDescent="0.15">
      <c r="A808" s="12" t="s">
        <v>642</v>
      </c>
      <c r="B808" s="16"/>
    </row>
    <row r="809" spans="1:2" x14ac:dyDescent="0.15">
      <c r="A809" s="12" t="s">
        <v>643</v>
      </c>
      <c r="B809" s="16"/>
    </row>
    <row r="810" spans="1:2" x14ac:dyDescent="0.15">
      <c r="A810" s="12" t="s">
        <v>644</v>
      </c>
      <c r="B810" s="16"/>
    </row>
    <row r="811" spans="1:2" x14ac:dyDescent="0.15">
      <c r="A811" s="12" t="s">
        <v>645</v>
      </c>
      <c r="B811" s="16"/>
    </row>
    <row r="812" spans="1:2" x14ac:dyDescent="0.15">
      <c r="A812" s="12" t="s">
        <v>646</v>
      </c>
      <c r="B812" s="16"/>
    </row>
    <row r="813" spans="1:2" x14ac:dyDescent="0.15">
      <c r="A813" s="12" t="s">
        <v>647</v>
      </c>
      <c r="B813" s="16"/>
    </row>
    <row r="814" spans="1:2" x14ac:dyDescent="0.15">
      <c r="A814" s="12" t="s">
        <v>648</v>
      </c>
      <c r="B814" s="16">
        <v>5000</v>
      </c>
    </row>
    <row r="815" spans="1:2" x14ac:dyDescent="0.15">
      <c r="A815" s="12" t="s">
        <v>649</v>
      </c>
      <c r="B815" s="16">
        <f>B816</f>
        <v>14794</v>
      </c>
    </row>
    <row r="816" spans="1:2" x14ac:dyDescent="0.15">
      <c r="A816" s="12" t="s">
        <v>650</v>
      </c>
      <c r="B816" s="16">
        <f>SUM(B817:B820)</f>
        <v>14794</v>
      </c>
    </row>
    <row r="817" spans="1:2" x14ac:dyDescent="0.15">
      <c r="A817" s="12" t="s">
        <v>651</v>
      </c>
      <c r="B817" s="16">
        <v>14092</v>
      </c>
    </row>
    <row r="818" spans="1:2" x14ac:dyDescent="0.15">
      <c r="A818" s="12" t="s">
        <v>652</v>
      </c>
      <c r="B818" s="16"/>
    </row>
    <row r="819" spans="1:2" x14ac:dyDescent="0.15">
      <c r="A819" s="12" t="s">
        <v>653</v>
      </c>
      <c r="B819" s="16">
        <v>200</v>
      </c>
    </row>
    <row r="820" spans="1:2" x14ac:dyDescent="0.15">
      <c r="A820" s="12" t="s">
        <v>654</v>
      </c>
      <c r="B820" s="16">
        <v>502</v>
      </c>
    </row>
    <row r="821" spans="1:2" x14ac:dyDescent="0.15">
      <c r="A821" s="5" t="s">
        <v>655</v>
      </c>
      <c r="B821" s="16">
        <f>B822</f>
        <v>95</v>
      </c>
    </row>
    <row r="822" spans="1:2" x14ac:dyDescent="0.15">
      <c r="A822" s="5" t="s">
        <v>656</v>
      </c>
      <c r="B822" s="16">
        <v>95</v>
      </c>
    </row>
    <row r="823" spans="1:2" x14ac:dyDescent="0.15">
      <c r="A823" s="5" t="s">
        <v>657</v>
      </c>
      <c r="B823" s="19"/>
    </row>
    <row r="824" spans="1:2" x14ac:dyDescent="0.15">
      <c r="A824" s="5" t="s">
        <v>658</v>
      </c>
      <c r="B824" s="19"/>
    </row>
    <row r="825" spans="1:2" x14ac:dyDescent="0.15">
      <c r="A825" s="5" t="s">
        <v>585</v>
      </c>
      <c r="B825" s="19"/>
    </row>
    <row r="826" spans="1:2" x14ac:dyDescent="0.15">
      <c r="A826" s="5"/>
      <c r="B826" s="19"/>
    </row>
    <row r="827" spans="1:2" x14ac:dyDescent="0.15">
      <c r="A827" s="5"/>
      <c r="B827" s="19"/>
    </row>
    <row r="828" spans="1:2" x14ac:dyDescent="0.15">
      <c r="A828" s="21" t="s">
        <v>659</v>
      </c>
      <c r="B828" s="19">
        <f>B5+B172+B175+B182+B223+B265+B299+B353+B462+B524+B563+B582+B663+B699+B722+B737+B738+B740+B760+B771+B786+B814+B815+B821+B823</f>
        <v>823625</v>
      </c>
    </row>
  </sheetData>
  <autoFilter ref="A4:B828"/>
  <mergeCells count="1">
    <mergeCell ref="A2:B2"/>
  </mergeCells>
  <phoneticPr fontId="3" type="noConversion"/>
  <printOptions horizontalCentered="1"/>
  <pageMargins left="0.31496062992126" right="0.31496062992126" top="0.35433070866141703" bottom="0.35433070866141703" header="0.31496062992126" footer="0.31496062992126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一般公共预算本级支出表</vt:lpstr>
    </vt:vector>
  </TitlesOfParts>
  <Company>Lenovo (Beijing) Limited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null,null,预算经办</dc:creator>
  <cp:lastModifiedBy>null,null,预算经办</cp:lastModifiedBy>
  <dcterms:created xsi:type="dcterms:W3CDTF">2020-06-09T03:25:43Z</dcterms:created>
  <dcterms:modified xsi:type="dcterms:W3CDTF">2020-06-09T07:50:10Z</dcterms:modified>
</cp:coreProperties>
</file>