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8195" windowHeight="10245"/>
  </bookViews>
  <sheets>
    <sheet name="2020年一般公共预算收入调整表" sheetId="1" r:id="rId1"/>
  </sheets>
  <externalReferences>
    <externalReference r:id="rId2"/>
    <externalReference r:id="rId3"/>
    <externalReference r:id="rId4"/>
    <externalReference r:id="rId5"/>
  </externalReferences>
  <definedNames>
    <definedName name="_1_2005年8月取数查询_查询_交叉表">[1]人员职务!#REF!</definedName>
    <definedName name="_2s1_">#REF!</definedName>
    <definedName name="_xlnm._FilterDatabase" localSheetId="0" hidden="1">'2020年一般公共预算收入调整表'!$A$4:$D$30</definedName>
    <definedName name="_Order1" hidden="1">255</definedName>
    <definedName name="_Order2" hidden="1">255</definedName>
    <definedName name="BM8_SelectZBM.BM8_ZBMChangeKMM">[3]!BM8_SelectZBM.BM8_ZBMChangeKMM</definedName>
    <definedName name="BM8_SelectZBM.BM8_ZBMminusOption">[3]!BM8_SelectZBM.BM8_ZBMminusOption</definedName>
    <definedName name="BM8_SelectZBM.BM8_ZBMSumOption">[3]!BM8_SelectZBM.BM8_ZBMSumOption</definedName>
    <definedName name="_xlnm.Database" hidden="1">#REF!</definedName>
    <definedName name="gxxe2003">[4]P1012001!$A$6:$E$117</definedName>
    <definedName name="_xlnm.Print_Area">#REF!</definedName>
    <definedName name="_xlnm.Print_Titles" localSheetId="0">'2020年一般公共预算收入调整表'!$2:$4</definedName>
    <definedName name="汇率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生产日期">#REF!</definedName>
  </definedNames>
  <calcPr calcId="144525"/>
</workbook>
</file>

<file path=xl/calcChain.xml><?xml version="1.0" encoding="utf-8"?>
<calcChain xmlns="http://schemas.openxmlformats.org/spreadsheetml/2006/main">
  <c r="D110" i="1" l="1"/>
  <c r="C108" i="1"/>
  <c r="D108" i="1" s="1"/>
  <c r="C107" i="1"/>
  <c r="D107" i="1" s="1"/>
  <c r="D106" i="1"/>
  <c r="D104" i="1"/>
  <c r="C103" i="1"/>
  <c r="D103" i="1" s="1"/>
  <c r="B103" i="1"/>
  <c r="C79" i="1"/>
  <c r="B79" i="1"/>
  <c r="D47" i="1"/>
  <c r="C47" i="1" s="1"/>
  <c r="C43" i="1" s="1"/>
  <c r="C46" i="1"/>
  <c r="B43" i="1"/>
  <c r="C36" i="1"/>
  <c r="B36" i="1"/>
  <c r="B35" i="1" s="1"/>
  <c r="D30" i="1"/>
  <c r="D29" i="1"/>
  <c r="D28" i="1"/>
  <c r="D27" i="1"/>
  <c r="D25" i="1"/>
  <c r="D24" i="1"/>
  <c r="D23" i="1"/>
  <c r="D22" i="1" s="1"/>
  <c r="C22" i="1"/>
  <c r="B22" i="1"/>
  <c r="D20" i="1"/>
  <c r="D18" i="1"/>
  <c r="D17" i="1"/>
  <c r="D16" i="1"/>
  <c r="D15" i="1"/>
  <c r="D14" i="1"/>
  <c r="D13" i="1"/>
  <c r="D12" i="1"/>
  <c r="D11" i="1"/>
  <c r="D10" i="1"/>
  <c r="D9" i="1"/>
  <c r="D7" i="1"/>
  <c r="D6" i="1"/>
  <c r="C5" i="1"/>
  <c r="D5" i="1" s="1"/>
  <c r="D32" i="1" s="1"/>
  <c r="B5" i="1"/>
  <c r="B32" i="1" s="1"/>
  <c r="C32" i="1" l="1"/>
  <c r="D35" i="1"/>
  <c r="D34" i="1" s="1"/>
  <c r="B34" i="1"/>
  <c r="B112" i="1" s="1"/>
  <c r="C34" i="1"/>
  <c r="D43" i="1"/>
  <c r="C112" i="1" l="1"/>
  <c r="D112" i="1" s="1"/>
</calcChain>
</file>

<file path=xl/sharedStrings.xml><?xml version="1.0" encoding="utf-8"?>
<sst xmlns="http://schemas.openxmlformats.org/spreadsheetml/2006/main" count="110" uniqueCount="110">
  <si>
    <t>天门市2020年一般公共预算收入调整表</t>
    <phoneticPr fontId="6" type="noConversion"/>
  </si>
  <si>
    <t xml:space="preserve">单位：万元 </t>
  </si>
  <si>
    <t>项    目</t>
  </si>
  <si>
    <t>预算数</t>
  </si>
  <si>
    <t>调整数</t>
  </si>
  <si>
    <t>增减</t>
  </si>
  <si>
    <t>一、税收收入</t>
  </si>
  <si>
    <t xml:space="preserve">    增值税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</si>
  <si>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</si>
  <si>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</si>
  <si>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</si>
  <si>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</si>
  <si>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</si>
  <si>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</si>
  <si>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</si>
  <si>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</si>
  <si>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</si>
  <si>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</si>
  <si>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</si>
  <si>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</si>
  <si>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</si>
  <si>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</si>
  <si>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</si>
  <si>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</si>
  <si>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</si>
  <si>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</si>
  <si>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</si>
  <si>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</si>
  <si>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</si>
  <si>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</si>
  <si>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</si>
  <si>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其他收入</t>
  </si>
  <si>
    <t>本级收入合计</t>
  </si>
  <si>
    <t>转移性收入</t>
  </si>
  <si>
    <t xml:space="preserve">  上级补助收入</t>
  </si>
  <si>
    <t xml:space="preserve">    返还性收入</t>
  </si>
  <si>
    <t xml:space="preserve">      所得税基数返还收入 </t>
  </si>
  <si>
    <t xml:space="preserve">      成品油税费改革税收返还收入</t>
  </si>
  <si>
    <t xml:space="preserve">      增值税税收返还收入</t>
  </si>
  <si>
    <t xml:space="preserve">      消费税税收返还收入</t>
  </si>
  <si>
    <t xml:space="preserve">      增值税五五分享税收返还收入</t>
  </si>
  <si>
    <t xml:space="preserve">      其他返还性收入</t>
  </si>
  <si>
    <t xml:space="preserve">    一般性转移支付收入</t>
  </si>
  <si>
    <t xml:space="preserve">      体制补助收入</t>
  </si>
  <si>
    <t xml:space="preserve">      均衡性转移支付收入</t>
  </si>
  <si>
    <t xml:space="preserve">      县级基本财力保障机制奖补资金收入</t>
  </si>
  <si>
    <t xml:space="preserve">      结算补助收入</t>
  </si>
  <si>
    <t xml:space="preserve">      资源枯竭型城市转移支付补助收入</t>
  </si>
  <si>
    <t xml:space="preserve">      企业事业单位划转补助收入</t>
  </si>
  <si>
    <t xml:space="preserve">      产粮（油）大县奖励资金收入</t>
  </si>
  <si>
    <t xml:space="preserve">      重点生态功能区转移支付收入</t>
  </si>
  <si>
    <t xml:space="preserve">      固定数额补助收入</t>
  </si>
  <si>
    <t xml:space="preserve">      革命老区转移支付收入</t>
  </si>
  <si>
    <t xml:space="preserve">      民族地区转移支付收入</t>
  </si>
  <si>
    <t xml:space="preserve">      边境地区转移支付收入</t>
  </si>
  <si>
    <t xml:space="preserve">      贫困地区转移支付收入</t>
  </si>
  <si>
    <t xml:space="preserve">      一般公共服务共同事权转移支付收入</t>
  </si>
  <si>
    <t xml:space="preserve">      外交共同财政事权转移支付收入</t>
  </si>
  <si>
    <t xml:space="preserve">      国防共同财政事权转移支付收入</t>
  </si>
  <si>
    <t xml:space="preserve">      公共安全共同财政事权转移支付收入</t>
  </si>
  <si>
    <t xml:space="preserve">      教育共同财政事权转移支付收入</t>
  </si>
  <si>
    <t xml:space="preserve">      科学技术共同财政事权转移支付收入</t>
  </si>
  <si>
    <t xml:space="preserve">      文化旅游体育与传媒共同事权转移支付收入</t>
  </si>
  <si>
    <t xml:space="preserve">      社会保障和就业共同财政事权转移支付收入</t>
  </si>
  <si>
    <t xml:space="preserve">      医疗卫生共同财政事权转移支付收入</t>
  </si>
  <si>
    <t xml:space="preserve">      节能环保共同财政事权转移支付收入</t>
  </si>
  <si>
    <t xml:space="preserve">      城乡社区共同财政事权转移支付收入</t>
  </si>
  <si>
    <t xml:space="preserve">      农林水共同财政事权转移支付收入</t>
  </si>
  <si>
    <t xml:space="preserve">      交通运输共同财政事权转移支付收入</t>
  </si>
  <si>
    <t xml:space="preserve">      资源勘探信息等共同事权转移支付收入</t>
  </si>
  <si>
    <t xml:space="preserve">      商业服务业等共同事权转移支付收入</t>
  </si>
  <si>
    <t xml:space="preserve">      金融共同财政事权转移支付收入</t>
  </si>
  <si>
    <t xml:space="preserve">      自然资源海洋气象等共同事权转移支付收入</t>
  </si>
  <si>
    <t xml:space="preserve">      住房保障共同财政事权转移支付收入</t>
  </si>
  <si>
    <t xml:space="preserve">      粮油物资储备共同财政事权转移支付收入</t>
  </si>
  <si>
    <t xml:space="preserve">      灾害防治及应急管理共同事权转移支付收入</t>
  </si>
  <si>
    <t xml:space="preserve">      其他共同财政事权转移支付收入</t>
  </si>
  <si>
    <t xml:space="preserve">      其他一般性转移支付收入</t>
  </si>
  <si>
    <t xml:space="preserve">    专项转移支付收入</t>
  </si>
  <si>
    <t xml:space="preserve">      一般公共服务</t>
  </si>
  <si>
    <t xml:space="preserve">      外交</t>
  </si>
  <si>
    <t xml:space="preserve">      国防</t>
  </si>
  <si>
    <t xml:space="preserve">      公共安全</t>
  </si>
  <si>
    <t xml:space="preserve">      教育</t>
  </si>
  <si>
    <t xml:space="preserve">      科学技术</t>
  </si>
  <si>
    <t xml:space="preserve">      文化旅游体育与传媒</t>
  </si>
  <si>
    <t xml:space="preserve">      社会保障和就业</t>
  </si>
  <si>
    <t xml:space="preserve">      卫生健康</t>
  </si>
  <si>
    <t xml:space="preserve">      节能环保</t>
  </si>
  <si>
    <t xml:space="preserve">      城乡社区</t>
  </si>
  <si>
    <t xml:space="preserve">      农林水</t>
  </si>
  <si>
    <t xml:space="preserve">      交通运输</t>
  </si>
  <si>
    <t xml:space="preserve">      资源勘探信息等</t>
  </si>
  <si>
    <t xml:space="preserve">      商业服务业等</t>
  </si>
  <si>
    <t xml:space="preserve">      金融</t>
  </si>
  <si>
    <t xml:space="preserve">      自然资源海洋气象等</t>
  </si>
  <si>
    <t xml:space="preserve">      住房保障</t>
  </si>
  <si>
    <t xml:space="preserve">      粮油物资储备</t>
  </si>
  <si>
    <t xml:space="preserve">      灾害防治及应急管理</t>
  </si>
  <si>
    <t xml:space="preserve">      其他收入</t>
  </si>
  <si>
    <t xml:space="preserve">  上年结余收入</t>
  </si>
  <si>
    <t xml:space="preserve">  调入资金</t>
  </si>
  <si>
    <t xml:space="preserve">    从政府性基金预算调入一般公共预算</t>
  </si>
  <si>
    <t xml:space="preserve">    从国有资本经营预算调入一般公共预算</t>
  </si>
  <si>
    <t xml:space="preserve">    从其他资金调入一般公共预算</t>
  </si>
  <si>
    <t xml:space="preserve">  债务转贷收入</t>
  </si>
  <si>
    <t xml:space="preserve">    地方政府一般债务转贷收入</t>
  </si>
  <si>
    <t xml:space="preserve">  接受其他地区援助收入</t>
  </si>
  <si>
    <t xml:space="preserve">  动用预算稳定调节基金</t>
  </si>
  <si>
    <t>收入总计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</si>
</sst>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0.00_ "/>
    <numFmt numFmtId="178" formatCode="#,##0;\-#,##0;&quot;-&quot;"/>
    <numFmt numFmtId="179" formatCode="#,##0;\(#,##0\)"/>
    <numFmt numFmtId="180" formatCode="_-&quot;$&quot;* #,##0_-;\-&quot;$&quot;* #,##0_-;_-&quot;$&quot;* &quot;-&quot;_-;_-@_-"/>
    <numFmt numFmtId="181" formatCode="_(&quot;$&quot;* #,##0.00_);_(&quot;$&quot;* \(#,##0.00\);_(&quot;$&quot;* &quot;-&quot;??_);_(@_)"/>
    <numFmt numFmtId="182" formatCode="\$#,##0.00;\(\$#,##0.00\)"/>
    <numFmt numFmtId="183" formatCode="\$#,##0;\(\$#,##0\)"/>
    <numFmt numFmtId="184" formatCode="#,##0.0000"/>
    <numFmt numFmtId="185" formatCode="&quot;$&quot;#,##0;[Red]\-&quot;$&quot;#,##0"/>
    <numFmt numFmtId="186" formatCode="#,##0.000"/>
    <numFmt numFmtId="187" formatCode="&quot;$&quot;#,##0;\-&quot;$&quot;#,##0"/>
    <numFmt numFmtId="188" formatCode="* #,##0.00;* \-#,##0.00;* &quot;-&quot;??;@"/>
    <numFmt numFmtId="189" formatCode="0.0"/>
  </numFmts>
  <fonts count="32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4"/>
      <name val="黑体"/>
      <family val="3"/>
      <charset val="134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20"/>
      <name val="方正小标宋简体"/>
      <charset val="134"/>
    </font>
    <font>
      <sz val="9"/>
      <name val="宋体"/>
      <family val="3"/>
      <charset val="134"/>
      <scheme val="minor"/>
    </font>
    <font>
      <sz val="10"/>
      <name val="黑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7"/>
      <name val="Small Fonts"/>
      <family val="2"/>
    </font>
    <font>
      <sz val="12"/>
      <name val="Helv"/>
      <family val="2"/>
    </font>
    <font>
      <sz val="8"/>
      <name val="Times New Roman"/>
      <family val="1"/>
    </font>
    <font>
      <b/>
      <sz val="10"/>
      <name val="Arial"/>
      <family val="2"/>
    </font>
    <font>
      <sz val="12"/>
      <color indexed="20"/>
      <name val="宋体"/>
      <family val="3"/>
      <charset val="134"/>
    </font>
    <font>
      <sz val="11"/>
      <color indexed="16"/>
      <name val="宋体"/>
      <family val="3"/>
      <charset val="134"/>
    </font>
    <font>
      <sz val="11"/>
      <color indexed="20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官帕眉"/>
      <charset val="134"/>
    </font>
    <font>
      <sz val="12"/>
      <color indexed="17"/>
      <name val="宋体"/>
      <family val="3"/>
      <charset val="134"/>
    </font>
    <font>
      <sz val="11"/>
      <color indexed="17"/>
      <name val="宋体"/>
      <family val="3"/>
      <charset val="134"/>
    </font>
    <font>
      <u/>
      <sz val="12"/>
      <color indexed="20"/>
      <name val="宋体"/>
      <family val="3"/>
      <charset val="134"/>
    </font>
    <font>
      <sz val="10"/>
      <name val="MS Sans Serif"/>
      <family val="1"/>
    </font>
    <font>
      <sz val="12"/>
      <name val="Courier"/>
      <family val="3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6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178" fontId="10" fillId="0" borderId="0" applyFill="0" applyBorder="0" applyAlignment="0"/>
    <xf numFmtId="41" fontId="11" fillId="0" borderId="0" applyFont="0" applyFill="0" applyBorder="0" applyAlignment="0" applyProtection="0"/>
    <xf numFmtId="179" fontId="12" fillId="0" borderId="0"/>
    <xf numFmtId="43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2" fontId="12" fillId="0" borderId="0"/>
    <xf numFmtId="0" fontId="13" fillId="0" borderId="0" applyProtection="0"/>
    <xf numFmtId="183" fontId="12" fillId="0" borderId="0"/>
    <xf numFmtId="2" fontId="13" fillId="0" borderId="0" applyProtection="0"/>
    <xf numFmtId="0" fontId="14" fillId="0" borderId="2" applyNumberFormat="0" applyAlignment="0" applyProtection="0">
      <alignment horizontal="left" vertical="center"/>
    </xf>
    <xf numFmtId="0" fontId="14" fillId="0" borderId="3">
      <alignment horizontal="left" vertical="center"/>
    </xf>
    <xf numFmtId="0" fontId="15" fillId="0" borderId="0" applyProtection="0"/>
    <xf numFmtId="0" fontId="14" fillId="0" borderId="0" applyProtection="0"/>
    <xf numFmtId="37" fontId="16" fillId="0" borderId="0"/>
    <xf numFmtId="0" fontId="17" fillId="0" borderId="0"/>
    <xf numFmtId="0" fontId="18" fillId="0" borderId="0"/>
    <xf numFmtId="1" fontId="11" fillId="0" borderId="0"/>
    <xf numFmtId="0" fontId="1" fillId="0" borderId="0" applyNumberFormat="0" applyFill="0" applyBorder="0" applyAlignment="0" applyProtection="0"/>
    <xf numFmtId="0" fontId="13" fillId="0" borderId="4" applyProtection="0"/>
    <xf numFmtId="9" fontId="1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/>
    <xf numFmtId="0" fontId="8" fillId="0" borderId="1">
      <alignment horizontal="distributed" vertical="center" wrapText="1"/>
    </xf>
    <xf numFmtId="0" fontId="20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24" fillId="0" borderId="0">
      <alignment vertical="center"/>
    </xf>
    <xf numFmtId="0" fontId="24" fillId="0" borderId="0">
      <alignment vertical="center"/>
    </xf>
    <xf numFmtId="0" fontId="4" fillId="0" borderId="0"/>
    <xf numFmtId="0" fontId="24" fillId="0" borderId="0">
      <alignment vertical="center"/>
    </xf>
    <xf numFmtId="0" fontId="8" fillId="0" borderId="0"/>
    <xf numFmtId="0" fontId="23" fillId="0" borderId="0"/>
    <xf numFmtId="0" fontId="24" fillId="0" borderId="0">
      <alignment vertical="center"/>
    </xf>
    <xf numFmtId="0" fontId="1" fillId="0" borderId="0" applyNumberFormat="0" applyFill="0" applyBorder="0" applyAlignment="0" applyProtection="0"/>
    <xf numFmtId="9" fontId="25" fillId="0" borderId="0" applyFont="0" applyFill="0" applyBorder="0" applyAlignment="0" applyProtection="0"/>
    <xf numFmtId="0" fontId="26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184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/>
    <xf numFmtId="4" fontId="29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8" fontId="19" fillId="0" borderId="0" applyFont="0" applyFill="0" applyBorder="0" applyAlignment="0" applyProtection="0"/>
    <xf numFmtId="0" fontId="25" fillId="0" borderId="0"/>
    <xf numFmtId="1" fontId="8" fillId="0" borderId="1">
      <alignment vertical="center"/>
      <protection locked="0"/>
    </xf>
    <xf numFmtId="0" fontId="30" fillId="0" borderId="0"/>
    <xf numFmtId="189" fontId="8" fillId="0" borderId="1">
      <alignment vertical="center"/>
      <protection locked="0"/>
    </xf>
    <xf numFmtId="0" fontId="31" fillId="0" borderId="0"/>
  </cellStyleXfs>
  <cellXfs count="3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/>
    <xf numFmtId="0" fontId="4" fillId="0" borderId="0" xfId="1" applyFont="1" applyAlignment="1">
      <alignment horizontal="center"/>
    </xf>
    <xf numFmtId="0" fontId="1" fillId="0" borderId="0" xfId="1"/>
    <xf numFmtId="0" fontId="5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vertical="center"/>
    </xf>
    <xf numFmtId="176" fontId="4" fillId="0" borderId="0" xfId="1" applyNumberFormat="1" applyFont="1" applyFill="1" applyAlignment="1">
      <alignment horizontal="center" vertical="center"/>
    </xf>
    <xf numFmtId="1" fontId="8" fillId="0" borderId="1" xfId="2" applyNumberFormat="1" applyFont="1" applyFill="1" applyBorder="1" applyAlignment="1" applyProtection="1">
      <alignment horizontal="center" vertical="center"/>
      <protection locked="0"/>
    </xf>
    <xf numFmtId="0" fontId="8" fillId="0" borderId="0" xfId="1" applyFont="1"/>
    <xf numFmtId="0" fontId="8" fillId="0" borderId="1" xfId="1" applyFont="1" applyFill="1" applyBorder="1" applyAlignment="1">
      <alignment vertical="center"/>
    </xf>
    <xf numFmtId="176" fontId="8" fillId="0" borderId="1" xfId="3" applyNumberFormat="1" applyFont="1" applyFill="1" applyBorder="1" applyAlignment="1">
      <alignment horizontal="right" vertical="center"/>
    </xf>
    <xf numFmtId="176" fontId="8" fillId="0" borderId="1" xfId="1" applyNumberFormat="1" applyFont="1" applyFill="1" applyBorder="1" applyAlignment="1">
      <alignment horizontal="right" vertical="center"/>
    </xf>
    <xf numFmtId="0" fontId="8" fillId="0" borderId="1" xfId="3" applyFont="1" applyFill="1" applyBorder="1" applyAlignment="1">
      <alignment vertical="center"/>
    </xf>
    <xf numFmtId="176" fontId="8" fillId="0" borderId="1" xfId="3" applyNumberFormat="1" applyFont="1" applyBorder="1" applyAlignment="1">
      <alignment horizontal="right" vertical="center"/>
    </xf>
    <xf numFmtId="177" fontId="8" fillId="0" borderId="1" xfId="1" applyNumberFormat="1" applyFont="1" applyBorder="1" applyAlignment="1">
      <alignment horizontal="right"/>
    </xf>
    <xf numFmtId="176" fontId="4" fillId="0" borderId="1" xfId="3" applyNumberFormat="1" applyFont="1" applyFill="1" applyBorder="1" applyAlignment="1">
      <alignment horizontal="right" vertical="center"/>
    </xf>
    <xf numFmtId="0" fontId="9" fillId="0" borderId="1" xfId="3" applyFont="1" applyFill="1" applyBorder="1" applyAlignment="1">
      <alignment horizontal="center" vertical="center"/>
    </xf>
    <xf numFmtId="1" fontId="9" fillId="0" borderId="1" xfId="2" applyNumberFormat="1" applyFont="1" applyFill="1" applyBorder="1" applyAlignment="1" applyProtection="1">
      <alignment horizontal="center" vertical="center"/>
      <protection locked="0"/>
    </xf>
    <xf numFmtId="1" fontId="9" fillId="0" borderId="1" xfId="2" applyNumberFormat="1" applyFont="1" applyFill="1" applyBorder="1" applyAlignment="1" applyProtection="1">
      <alignment vertical="center"/>
      <protection locked="0"/>
    </xf>
    <xf numFmtId="1" fontId="8" fillId="0" borderId="1" xfId="2" applyNumberFormat="1" applyFont="1" applyFill="1" applyBorder="1" applyAlignment="1" applyProtection="1">
      <alignment horizontal="left" vertical="center"/>
      <protection locked="0"/>
    </xf>
    <xf numFmtId="1" fontId="8" fillId="0" borderId="1" xfId="2" applyNumberFormat="1" applyFont="1" applyFill="1" applyBorder="1" applyAlignment="1" applyProtection="1">
      <alignment vertical="center"/>
      <protection locked="0"/>
    </xf>
    <xf numFmtId="0" fontId="8" fillId="0" borderId="1" xfId="2" applyNumberFormat="1" applyFont="1" applyFill="1" applyBorder="1" applyAlignment="1" applyProtection="1">
      <alignment vertical="center"/>
      <protection locked="0"/>
    </xf>
    <xf numFmtId="3" fontId="8" fillId="0" borderId="1" xfId="2" applyNumberFormat="1" applyFont="1" applyFill="1" applyBorder="1" applyAlignment="1" applyProtection="1">
      <alignment vertical="center"/>
      <protection locked="0"/>
    </xf>
    <xf numFmtId="0" fontId="8" fillId="0" borderId="1" xfId="2" applyFont="1" applyBorder="1" applyAlignment="1" applyProtection="1">
      <alignment vertical="center" wrapText="1"/>
      <protection locked="0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1" xfId="1" applyFont="1" applyBorder="1" applyAlignment="1">
      <alignment horizontal="right"/>
    </xf>
    <xf numFmtId="0" fontId="8" fillId="0" borderId="1" xfId="2" applyFont="1" applyBorder="1" applyAlignment="1" applyProtection="1">
      <alignment vertical="center"/>
      <protection locked="0"/>
    </xf>
    <xf numFmtId="1" fontId="8" fillId="2" borderId="1" xfId="2" applyNumberFormat="1" applyFont="1" applyFill="1" applyBorder="1" applyAlignment="1" applyProtection="1">
      <alignment vertical="center"/>
      <protection locked="0"/>
    </xf>
    <xf numFmtId="176" fontId="4" fillId="0" borderId="1" xfId="1" applyNumberFormat="1" applyFont="1" applyFill="1" applyBorder="1" applyAlignment="1">
      <alignment horizontal="right" vertical="center"/>
    </xf>
    <xf numFmtId="0" fontId="9" fillId="0" borderId="1" xfId="2" applyFont="1" applyFill="1" applyBorder="1" applyAlignment="1" applyProtection="1">
      <alignment horizontal="center" vertical="center"/>
      <protection locked="0"/>
    </xf>
  </cellXfs>
  <cellStyles count="67">
    <cellStyle name="Calc Currency (0)" xfId="4"/>
    <cellStyle name="Comma [0]" xfId="5"/>
    <cellStyle name="comma zerodec" xfId="6"/>
    <cellStyle name="Comma_1995" xfId="7"/>
    <cellStyle name="Currency [0]" xfId="8"/>
    <cellStyle name="Currency_1995" xfId="9"/>
    <cellStyle name="Currency1" xfId="10"/>
    <cellStyle name="Date" xfId="11"/>
    <cellStyle name="Dollar (zero dec)" xfId="12"/>
    <cellStyle name="Fixed" xfId="13"/>
    <cellStyle name="Header1" xfId="14"/>
    <cellStyle name="Header2" xfId="15"/>
    <cellStyle name="HEADING1" xfId="16"/>
    <cellStyle name="HEADING2" xfId="17"/>
    <cellStyle name="no dec" xfId="18"/>
    <cellStyle name="Norma,_laroux_4_营业在建 (2)_E21" xfId="19"/>
    <cellStyle name="Normal_#10-Headcount" xfId="20"/>
    <cellStyle name="Percent_laroux" xfId="21"/>
    <cellStyle name="RowLevel_1" xfId="22"/>
    <cellStyle name="Total" xfId="23"/>
    <cellStyle name="百分比 2" xfId="24"/>
    <cellStyle name="百分比 3" xfId="25"/>
    <cellStyle name="表标题" xfId="26"/>
    <cellStyle name="差_2015年国资经营预算报表" xfId="27"/>
    <cellStyle name="差_2016年乡镇税收计划表（国税）" xfId="28"/>
    <cellStyle name="差_2018年税收收入分乡镇分税种及2019年计划表" xfId="29"/>
    <cellStyle name="差_2019年分乡镇税收计划表（市政府）" xfId="30"/>
    <cellStyle name="差_表二--电子版" xfId="31"/>
    <cellStyle name="常规" xfId="0" builtinId="0"/>
    <cellStyle name="常规 10" xfId="32"/>
    <cellStyle name="常规 10 2" xfId="33"/>
    <cellStyle name="常规 13" xfId="34"/>
    <cellStyle name="常规 2" xfId="35"/>
    <cellStyle name="常规 2 2" xfId="36"/>
    <cellStyle name="常规 2 3" xfId="2"/>
    <cellStyle name="常规 3" xfId="37"/>
    <cellStyle name="常规 3 2" xfId="3"/>
    <cellStyle name="常规 4" xfId="38"/>
    <cellStyle name="常规 5" xfId="39"/>
    <cellStyle name="常规 5 2" xfId="40"/>
    <cellStyle name="常规 6" xfId="41"/>
    <cellStyle name="常规 6 2" xfId="42"/>
    <cellStyle name="常规 7" xfId="43"/>
    <cellStyle name="常规 8" xfId="44"/>
    <cellStyle name="常规 9" xfId="45"/>
    <cellStyle name="常规_天政发（2015）9号附件" xfId="1"/>
    <cellStyle name="分级显示行_1_13区汇总" xfId="46"/>
    <cellStyle name="归盒啦_95" xfId="47"/>
    <cellStyle name="好_2015年国资经营预算报表" xfId="48"/>
    <cellStyle name="好_2016年乡镇税收计划表（国税）" xfId="49"/>
    <cellStyle name="好_表二--电子版" xfId="50"/>
    <cellStyle name="后继超链接" xfId="51"/>
    <cellStyle name="霓付 [0]_95" xfId="52"/>
    <cellStyle name="霓付_95" xfId="53"/>
    <cellStyle name="烹拳 [0]_95" xfId="54"/>
    <cellStyle name="烹拳_95" xfId="55"/>
    <cellStyle name="普通_“三部” (2)" xfId="56"/>
    <cellStyle name="千分位[0]_F01-1" xfId="57"/>
    <cellStyle name="千分位_97-917" xfId="58"/>
    <cellStyle name="千位[0]_，" xfId="59"/>
    <cellStyle name="千位_，" xfId="60"/>
    <cellStyle name="千位分隔 2" xfId="61"/>
    <cellStyle name="钎霖_4岿角利" xfId="62"/>
    <cellStyle name="数字" xfId="63"/>
    <cellStyle name="未定义" xfId="64"/>
    <cellStyle name="小数" xfId="65"/>
    <cellStyle name="样式 1" xfId="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10.16.0.5\2007&#24180;\2007&#24180;&#21021;&#20154;&#22823;&#25253;&#21578;\&#23450;&#31295;\&#25105;&#30340;&#25991;&#26723;\&#39044;&#31639;\2007&#24180;&#39044;&#31639;\&#39044;&#31639;&#33609;&#26696;\06.10.12&#19968;&#19979;&#21069;&#21040;&#22788;&#23460;\&#38468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0&#24180;&#39044;&#31639;/&#35843;&#25972;&#39044;&#31639;/2020&#24180;&#20154;&#22823;&#39044;&#31639;&#35843;&#25972;&#25253;&#21578;/&#20154;&#22823;&#65306;2020&#24180;&#35843;&#25972;&#39044;&#31639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Startup" Target="L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7年一下前控制数"/>
      <sheetName val="总表"/>
      <sheetName val="行政政法处"/>
      <sheetName val="商贸处"/>
      <sheetName val="教科文处"/>
      <sheetName val="预算处"/>
      <sheetName val="农业处"/>
      <sheetName val="社保处"/>
      <sheetName val="经济建设处"/>
      <sheetName val="企业处"/>
      <sheetName val="离退休"/>
      <sheetName val="行公"/>
      <sheetName val="商公"/>
      <sheetName val="教公"/>
      <sheetName val="农公"/>
      <sheetName val="预公"/>
      <sheetName val="社公"/>
      <sheetName val="经公"/>
      <sheetName val="企公"/>
      <sheetName val="专项转移支付"/>
      <sheetName val="政策性转移支付"/>
      <sheetName val="必保项目表"/>
      <sheetName val="列收列支"/>
      <sheetName val="人员经费标准"/>
      <sheetName val="公用经费单项定额表"/>
      <sheetName val="部分单位公用经费标准"/>
      <sheetName val="基数增长"/>
      <sheetName val="人员职务"/>
      <sheetName val="行政人员经费标准"/>
      <sheetName val="人员经费导入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年一般公共预算收入调整表"/>
      <sheetName val="2020年一般公共预算支出调整表"/>
      <sheetName val="2020年政府性基金预算收入调整表"/>
      <sheetName val="2020年政府性基金预算支出调整表"/>
      <sheetName val="2020年社保基金预算收入调整表"/>
      <sheetName val="2020年社保基金预算支出调整表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29个部门"/>
      <sheetName val="LD"/>
    </sheetNames>
    <definedNames>
      <definedName name="BM8_SelectZBM.BM8_ZBMChangeKMM"/>
      <definedName name="BM8_SelectZBM.BM8_ZBMminusOption"/>
      <definedName name="BM8_SelectZBM.BM8_ZBMSumOption"/>
    </definedNames>
    <sheetDataSet>
      <sheetData sheetId="0"/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012001"/>
      <sheetName val=""/>
      <sheetName val="各年度收费、罚没、专项收入.xls]Sheet3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2"/>
  <sheetViews>
    <sheetView tabSelected="1" workbookViewId="0">
      <selection activeCell="A2" sqref="A2:D2"/>
    </sheetView>
  </sheetViews>
  <sheetFormatPr defaultColWidth="9" defaultRowHeight="14.25"/>
  <cols>
    <col min="1" max="1" width="47.25" style="2" customWidth="1"/>
    <col min="2" max="2" width="12.5" style="2" customWidth="1"/>
    <col min="3" max="3" width="10.625" style="3" customWidth="1"/>
    <col min="4" max="4" width="12.25" style="3" customWidth="1"/>
    <col min="5" max="16384" width="9" style="4"/>
  </cols>
  <sheetData>
    <row r="1" spans="1:4" ht="29.1" customHeight="1">
      <c r="A1" s="1"/>
    </row>
    <row r="2" spans="1:4" ht="30.95" customHeight="1">
      <c r="A2" s="5" t="s">
        <v>0</v>
      </c>
      <c r="B2" s="5"/>
      <c r="C2" s="5"/>
      <c r="D2" s="5"/>
    </row>
    <row r="3" spans="1:4" s="2" customFormat="1" ht="20.100000000000001" customHeight="1">
      <c r="A3" s="6"/>
      <c r="B3" s="6"/>
      <c r="C3" s="7"/>
      <c r="D3" s="7" t="s">
        <v>1</v>
      </c>
    </row>
    <row r="4" spans="1:4" s="9" customFormat="1" ht="21" customHeight="1">
      <c r="A4" s="8" t="s">
        <v>2</v>
      </c>
      <c r="B4" s="8" t="s">
        <v>3</v>
      </c>
      <c r="C4" s="8" t="s">
        <v>4</v>
      </c>
      <c r="D4" s="8" t="s">
        <v>5</v>
      </c>
    </row>
    <row r="5" spans="1:4" s="9" customFormat="1" ht="21" customHeight="1">
      <c r="A5" s="10" t="s">
        <v>6</v>
      </c>
      <c r="B5" s="11">
        <f>SUM(B6:B21)</f>
        <v>174450</v>
      </c>
      <c r="C5" s="11">
        <f>SUM(C6:C21)</f>
        <v>110000</v>
      </c>
      <c r="D5" s="12">
        <f t="shared" ref="D5:D20" si="0">C5-B5</f>
        <v>-64450</v>
      </c>
    </row>
    <row r="6" spans="1:4" s="9" customFormat="1" ht="21" customHeight="1">
      <c r="A6" s="13" t="s">
        <v>7</v>
      </c>
      <c r="B6" s="14">
        <v>77000</v>
      </c>
      <c r="C6" s="11">
        <v>48250</v>
      </c>
      <c r="D6" s="12">
        <f t="shared" si="0"/>
        <v>-28750</v>
      </c>
    </row>
    <row r="7" spans="1:4" s="9" customFormat="1" ht="21" customHeight="1">
      <c r="A7" s="13" t="s">
        <v>8</v>
      </c>
      <c r="B7" s="14">
        <v>19500</v>
      </c>
      <c r="C7" s="11">
        <v>15600</v>
      </c>
      <c r="D7" s="12">
        <f t="shared" si="0"/>
        <v>-3900</v>
      </c>
    </row>
    <row r="8" spans="1:4" s="9" customFormat="1" ht="21" customHeight="1">
      <c r="A8" s="13" t="s">
        <v>9</v>
      </c>
      <c r="B8" s="11"/>
      <c r="C8" s="11"/>
      <c r="D8" s="12"/>
    </row>
    <row r="9" spans="1:4" s="9" customFormat="1" ht="21" customHeight="1">
      <c r="A9" s="13" t="s">
        <v>10</v>
      </c>
      <c r="B9" s="11">
        <v>2720</v>
      </c>
      <c r="C9" s="11">
        <v>3000</v>
      </c>
      <c r="D9" s="12">
        <f t="shared" si="0"/>
        <v>280</v>
      </c>
    </row>
    <row r="10" spans="1:4" s="9" customFormat="1" ht="21" customHeight="1">
      <c r="A10" s="13" t="s">
        <v>11</v>
      </c>
      <c r="B10" s="11">
        <v>900</v>
      </c>
      <c r="C10" s="11">
        <v>600</v>
      </c>
      <c r="D10" s="12">
        <f t="shared" si="0"/>
        <v>-300</v>
      </c>
    </row>
    <row r="11" spans="1:4" s="9" customFormat="1" ht="21" customHeight="1">
      <c r="A11" s="13" t="s">
        <v>12</v>
      </c>
      <c r="B11" s="11">
        <v>11420</v>
      </c>
      <c r="C11" s="11">
        <v>7000</v>
      </c>
      <c r="D11" s="12">
        <f t="shared" si="0"/>
        <v>-4420</v>
      </c>
    </row>
    <row r="12" spans="1:4" s="9" customFormat="1" ht="21" customHeight="1">
      <c r="A12" s="13" t="s">
        <v>13</v>
      </c>
      <c r="B12" s="11">
        <v>3400</v>
      </c>
      <c r="C12" s="11">
        <v>3000</v>
      </c>
      <c r="D12" s="12">
        <f t="shared" si="0"/>
        <v>-400</v>
      </c>
    </row>
    <row r="13" spans="1:4" s="9" customFormat="1" ht="21" customHeight="1">
      <c r="A13" s="13" t="s">
        <v>14</v>
      </c>
      <c r="B13" s="11">
        <v>1500</v>
      </c>
      <c r="C13" s="11">
        <v>1050</v>
      </c>
      <c r="D13" s="12">
        <f t="shared" si="0"/>
        <v>-450</v>
      </c>
    </row>
    <row r="14" spans="1:4" s="9" customFormat="1" ht="21" customHeight="1">
      <c r="A14" s="13" t="s">
        <v>15</v>
      </c>
      <c r="B14" s="11">
        <v>8500</v>
      </c>
      <c r="C14" s="11">
        <v>7000</v>
      </c>
      <c r="D14" s="12">
        <f t="shared" si="0"/>
        <v>-1500</v>
      </c>
    </row>
    <row r="15" spans="1:4" s="9" customFormat="1" ht="21" customHeight="1">
      <c r="A15" s="13" t="s">
        <v>16</v>
      </c>
      <c r="B15" s="11">
        <v>16200</v>
      </c>
      <c r="C15" s="11">
        <v>6000</v>
      </c>
      <c r="D15" s="12">
        <f t="shared" si="0"/>
        <v>-10200</v>
      </c>
    </row>
    <row r="16" spans="1:4" s="9" customFormat="1" ht="21" customHeight="1">
      <c r="A16" s="13" t="s">
        <v>17</v>
      </c>
      <c r="B16" s="11">
        <v>3400</v>
      </c>
      <c r="C16" s="11">
        <v>3200</v>
      </c>
      <c r="D16" s="12">
        <f t="shared" si="0"/>
        <v>-200</v>
      </c>
    </row>
    <row r="17" spans="1:4" s="9" customFormat="1" ht="21" customHeight="1">
      <c r="A17" s="13" t="s">
        <v>18</v>
      </c>
      <c r="B17" s="14">
        <v>14000</v>
      </c>
      <c r="C17" s="11">
        <v>3000</v>
      </c>
      <c r="D17" s="12">
        <f t="shared" si="0"/>
        <v>-11000</v>
      </c>
    </row>
    <row r="18" spans="1:4" s="9" customFormat="1" ht="21" customHeight="1">
      <c r="A18" s="13" t="s">
        <v>19</v>
      </c>
      <c r="B18" s="11">
        <v>15510</v>
      </c>
      <c r="C18" s="11">
        <v>12000</v>
      </c>
      <c r="D18" s="12">
        <f t="shared" si="0"/>
        <v>-3510</v>
      </c>
    </row>
    <row r="19" spans="1:4" s="9" customFormat="1" ht="21" customHeight="1">
      <c r="A19" s="13" t="s">
        <v>20</v>
      </c>
      <c r="B19" s="11"/>
      <c r="C19" s="11"/>
      <c r="D19" s="12"/>
    </row>
    <row r="20" spans="1:4" s="9" customFormat="1" ht="21" customHeight="1">
      <c r="A20" s="13" t="s">
        <v>21</v>
      </c>
      <c r="B20" s="11">
        <v>400</v>
      </c>
      <c r="C20" s="11">
        <v>300</v>
      </c>
      <c r="D20" s="12">
        <f t="shared" si="0"/>
        <v>-100</v>
      </c>
    </row>
    <row r="21" spans="1:4" s="9" customFormat="1" ht="21" customHeight="1">
      <c r="A21" s="13" t="s">
        <v>22</v>
      </c>
      <c r="B21" s="11"/>
      <c r="C21" s="11"/>
      <c r="D21" s="15"/>
    </row>
    <row r="22" spans="1:4" s="9" customFormat="1" ht="21" customHeight="1">
      <c r="A22" s="13" t="s">
        <v>23</v>
      </c>
      <c r="B22" s="11">
        <f>SUM(B23:B30)</f>
        <v>49780</v>
      </c>
      <c r="C22" s="11">
        <f>SUM(C23:C30)</f>
        <v>32224</v>
      </c>
      <c r="D22" s="11">
        <f t="shared" ref="D22" si="1">SUM(D23:D30)</f>
        <v>-17556</v>
      </c>
    </row>
    <row r="23" spans="1:4" s="9" customFormat="1" ht="21" customHeight="1">
      <c r="A23" s="13" t="s">
        <v>24</v>
      </c>
      <c r="B23" s="11">
        <v>7145</v>
      </c>
      <c r="C23" s="16">
        <v>5045</v>
      </c>
      <c r="D23" s="12">
        <f>C23-B23</f>
        <v>-2100</v>
      </c>
    </row>
    <row r="24" spans="1:4" s="9" customFormat="1" ht="21" customHeight="1">
      <c r="A24" s="13" t="s">
        <v>25</v>
      </c>
      <c r="B24" s="11">
        <v>16585</v>
      </c>
      <c r="C24" s="16">
        <v>8385</v>
      </c>
      <c r="D24" s="12">
        <f t="shared" ref="D24:D30" si="2">C24-B24</f>
        <v>-8200</v>
      </c>
    </row>
    <row r="25" spans="1:4" s="9" customFormat="1" ht="21" customHeight="1">
      <c r="A25" s="13" t="s">
        <v>26</v>
      </c>
      <c r="B25" s="11">
        <v>18349</v>
      </c>
      <c r="C25" s="16">
        <v>11493</v>
      </c>
      <c r="D25" s="12">
        <f t="shared" si="2"/>
        <v>-6856</v>
      </c>
    </row>
    <row r="26" spans="1:4" s="9" customFormat="1" ht="21" customHeight="1">
      <c r="A26" s="13" t="s">
        <v>27</v>
      </c>
      <c r="B26" s="11"/>
      <c r="C26" s="16"/>
      <c r="D26" s="12"/>
    </row>
    <row r="27" spans="1:4" s="9" customFormat="1" ht="21" customHeight="1">
      <c r="A27" s="13" t="s">
        <v>28</v>
      </c>
      <c r="B27" s="11">
        <v>3006</v>
      </c>
      <c r="C27" s="16">
        <v>2506</v>
      </c>
      <c r="D27" s="12">
        <f t="shared" si="2"/>
        <v>-500</v>
      </c>
    </row>
    <row r="28" spans="1:4" s="9" customFormat="1" ht="21" customHeight="1">
      <c r="A28" s="13" t="s">
        <v>29</v>
      </c>
      <c r="B28" s="11">
        <v>100</v>
      </c>
      <c r="C28" s="16">
        <v>600</v>
      </c>
      <c r="D28" s="12">
        <f t="shared" si="2"/>
        <v>500</v>
      </c>
    </row>
    <row r="29" spans="1:4" s="9" customFormat="1" ht="21" customHeight="1">
      <c r="A29" s="13" t="s">
        <v>30</v>
      </c>
      <c r="B29" s="11">
        <v>3370</v>
      </c>
      <c r="C29" s="16">
        <v>2070</v>
      </c>
      <c r="D29" s="12">
        <f t="shared" si="2"/>
        <v>-1300</v>
      </c>
    </row>
    <row r="30" spans="1:4" s="9" customFormat="1" ht="21" customHeight="1">
      <c r="A30" s="13" t="s">
        <v>31</v>
      </c>
      <c r="B30" s="11">
        <v>1225</v>
      </c>
      <c r="C30" s="16">
        <v>2125</v>
      </c>
      <c r="D30" s="12">
        <f t="shared" si="2"/>
        <v>900</v>
      </c>
    </row>
    <row r="31" spans="1:4" s="9" customFormat="1" ht="21" customHeight="1">
      <c r="A31" s="17"/>
      <c r="B31" s="11"/>
      <c r="C31" s="11"/>
      <c r="D31" s="15"/>
    </row>
    <row r="32" spans="1:4" s="9" customFormat="1" ht="21" customHeight="1">
      <c r="A32" s="18" t="s">
        <v>32</v>
      </c>
      <c r="B32" s="12">
        <f>B5+B22</f>
        <v>224230</v>
      </c>
      <c r="C32" s="12">
        <f>B32+D32</f>
        <v>142224</v>
      </c>
      <c r="D32" s="12">
        <f>D5+D22</f>
        <v>-82006</v>
      </c>
    </row>
    <row r="33" spans="1:4" s="9" customFormat="1" ht="21" customHeight="1">
      <c r="A33" s="18"/>
      <c r="B33" s="12"/>
      <c r="C33" s="12"/>
      <c r="D33" s="12"/>
    </row>
    <row r="34" spans="1:4" s="9" customFormat="1" ht="21" customHeight="1">
      <c r="A34" s="19" t="s">
        <v>33</v>
      </c>
      <c r="B34" s="12">
        <f>B35+B102+B103+B107+B109+B110</f>
        <v>643205</v>
      </c>
      <c r="C34" s="12">
        <f t="shared" ref="C34:D34" si="3">C35+C102+C103+C107+C109+C110</f>
        <v>936417</v>
      </c>
      <c r="D34" s="12">
        <f t="shared" si="3"/>
        <v>293212</v>
      </c>
    </row>
    <row r="35" spans="1:4" s="9" customFormat="1" ht="21" customHeight="1">
      <c r="A35" s="20" t="s">
        <v>34</v>
      </c>
      <c r="B35" s="12">
        <f>B36+B43+B79</f>
        <v>548007</v>
      </c>
      <c r="C35" s="12">
        <v>685182</v>
      </c>
      <c r="D35" s="12">
        <f>C35-B35</f>
        <v>137175</v>
      </c>
    </row>
    <row r="36" spans="1:4" s="9" customFormat="1" ht="21" customHeight="1">
      <c r="A36" s="20" t="s">
        <v>35</v>
      </c>
      <c r="B36" s="12">
        <f>SUM(B37:B42)</f>
        <v>19407</v>
      </c>
      <c r="C36" s="12">
        <f>SUM(C37:C42)</f>
        <v>19407</v>
      </c>
      <c r="D36" s="12"/>
    </row>
    <row r="37" spans="1:4" s="9" customFormat="1" ht="21" customHeight="1">
      <c r="A37" s="21" t="s">
        <v>36</v>
      </c>
      <c r="B37" s="12">
        <v>925</v>
      </c>
      <c r="C37" s="12">
        <v>925</v>
      </c>
      <c r="D37" s="12"/>
    </row>
    <row r="38" spans="1:4" s="9" customFormat="1" ht="21" customHeight="1">
      <c r="A38" s="21" t="s">
        <v>37</v>
      </c>
      <c r="B38" s="12">
        <v>1626</v>
      </c>
      <c r="C38" s="12">
        <v>1626</v>
      </c>
      <c r="D38" s="12"/>
    </row>
    <row r="39" spans="1:4" s="9" customFormat="1" ht="21" customHeight="1">
      <c r="A39" s="21" t="s">
        <v>38</v>
      </c>
      <c r="B39" s="12">
        <v>15762</v>
      </c>
      <c r="C39" s="12">
        <v>15762</v>
      </c>
      <c r="D39" s="12"/>
    </row>
    <row r="40" spans="1:4" s="9" customFormat="1" ht="21" customHeight="1">
      <c r="A40" s="21" t="s">
        <v>39</v>
      </c>
      <c r="B40" s="12">
        <v>1094</v>
      </c>
      <c r="C40" s="12">
        <v>1094</v>
      </c>
      <c r="D40" s="12"/>
    </row>
    <row r="41" spans="1:4" s="9" customFormat="1" ht="21" hidden="1" customHeight="1">
      <c r="A41" s="21" t="s">
        <v>40</v>
      </c>
      <c r="B41" s="12"/>
      <c r="C41" s="12"/>
      <c r="D41" s="12"/>
    </row>
    <row r="42" spans="1:4" s="9" customFormat="1" ht="21" hidden="1" customHeight="1">
      <c r="A42" s="21" t="s">
        <v>41</v>
      </c>
      <c r="B42" s="12"/>
      <c r="C42" s="12"/>
      <c r="D42" s="12"/>
    </row>
    <row r="43" spans="1:4" s="9" customFormat="1" ht="21" customHeight="1">
      <c r="A43" s="21" t="s">
        <v>42</v>
      </c>
      <c r="B43" s="12">
        <f>SUM(B44:B78)</f>
        <v>457826</v>
      </c>
      <c r="C43" s="12">
        <f>SUM(C44:C78)</f>
        <v>595001</v>
      </c>
      <c r="D43" s="12">
        <f>SUM(D44:D78)</f>
        <v>137175</v>
      </c>
    </row>
    <row r="44" spans="1:4" s="9" customFormat="1" ht="21" hidden="1" customHeight="1">
      <c r="A44" s="21" t="s">
        <v>43</v>
      </c>
      <c r="B44" s="12"/>
      <c r="C44" s="12"/>
      <c r="D44" s="12"/>
    </row>
    <row r="45" spans="1:4" s="9" customFormat="1" ht="21" customHeight="1">
      <c r="A45" s="22" t="s">
        <v>44</v>
      </c>
      <c r="B45" s="12">
        <v>3120</v>
      </c>
      <c r="C45" s="12">
        <v>3120</v>
      </c>
      <c r="D45" s="12"/>
    </row>
    <row r="46" spans="1:4" s="9" customFormat="1" ht="21" customHeight="1">
      <c r="A46" s="23" t="s">
        <v>45</v>
      </c>
      <c r="B46" s="12">
        <v>59587</v>
      </c>
      <c r="C46" s="12">
        <f>B46+D46</f>
        <v>94537</v>
      </c>
      <c r="D46" s="12">
        <v>34950</v>
      </c>
    </row>
    <row r="47" spans="1:4" s="9" customFormat="1" ht="21" customHeight="1">
      <c r="A47" s="23" t="s">
        <v>46</v>
      </c>
      <c r="B47" s="12">
        <v>591</v>
      </c>
      <c r="C47" s="12">
        <f>B47+D47</f>
        <v>102816</v>
      </c>
      <c r="D47" s="12">
        <f>29671+46683+25871</f>
        <v>102225</v>
      </c>
    </row>
    <row r="48" spans="1:4" s="9" customFormat="1" ht="21" hidden="1" customHeight="1">
      <c r="A48" s="23" t="s">
        <v>47</v>
      </c>
      <c r="B48" s="12"/>
      <c r="C48" s="12"/>
      <c r="D48" s="12"/>
    </row>
    <row r="49" spans="1:4" s="9" customFormat="1" ht="21" customHeight="1">
      <c r="A49" s="23" t="s">
        <v>48</v>
      </c>
      <c r="B49" s="12">
        <v>8468</v>
      </c>
      <c r="C49" s="12">
        <v>8468</v>
      </c>
      <c r="D49" s="12"/>
    </row>
    <row r="50" spans="1:4" s="9" customFormat="1" ht="21" customHeight="1">
      <c r="A50" s="23" t="s">
        <v>49</v>
      </c>
      <c r="B50" s="12">
        <v>5083</v>
      </c>
      <c r="C50" s="12">
        <v>5083</v>
      </c>
      <c r="D50" s="12"/>
    </row>
    <row r="51" spans="1:4" s="9" customFormat="1" ht="21" customHeight="1">
      <c r="A51" s="23" t="s">
        <v>50</v>
      </c>
      <c r="B51" s="12">
        <v>10178</v>
      </c>
      <c r="C51" s="12">
        <v>10178</v>
      </c>
      <c r="D51" s="12"/>
    </row>
    <row r="52" spans="1:4" s="9" customFormat="1" ht="21" customHeight="1">
      <c r="A52" s="23" t="s">
        <v>51</v>
      </c>
      <c r="B52" s="12">
        <v>55071</v>
      </c>
      <c r="C52" s="12">
        <v>55071</v>
      </c>
      <c r="D52" s="12"/>
    </row>
    <row r="53" spans="1:4" s="9" customFormat="1" ht="21" hidden="1" customHeight="1">
      <c r="A53" s="23" t="s">
        <v>52</v>
      </c>
      <c r="B53" s="12"/>
      <c r="C53" s="12"/>
      <c r="D53" s="12"/>
    </row>
    <row r="54" spans="1:4" s="9" customFormat="1" ht="21" hidden="1" customHeight="1">
      <c r="A54" s="23" t="s">
        <v>53</v>
      </c>
      <c r="B54" s="12"/>
      <c r="C54" s="12"/>
      <c r="D54" s="12"/>
    </row>
    <row r="55" spans="1:4" s="9" customFormat="1" ht="21" hidden="1" customHeight="1">
      <c r="A55" s="23" t="s">
        <v>54</v>
      </c>
      <c r="B55" s="12"/>
      <c r="C55" s="12"/>
      <c r="D55" s="12"/>
    </row>
    <row r="56" spans="1:4" s="9" customFormat="1" ht="21" customHeight="1">
      <c r="A56" s="23" t="s">
        <v>55</v>
      </c>
      <c r="B56" s="12">
        <v>4500</v>
      </c>
      <c r="C56" s="12">
        <v>4500</v>
      </c>
      <c r="D56" s="12"/>
    </row>
    <row r="57" spans="1:4" s="9" customFormat="1" ht="21" customHeight="1">
      <c r="A57" s="24" t="s">
        <v>56</v>
      </c>
      <c r="B57" s="12">
        <v>47900</v>
      </c>
      <c r="C57" s="12">
        <v>47900</v>
      </c>
      <c r="D57" s="12"/>
    </row>
    <row r="58" spans="1:4" s="9" customFormat="1" ht="21" hidden="1" customHeight="1">
      <c r="A58" s="24" t="s">
        <v>57</v>
      </c>
      <c r="B58" s="12"/>
      <c r="C58" s="12"/>
      <c r="D58" s="12"/>
    </row>
    <row r="59" spans="1:4" s="9" customFormat="1" ht="21" hidden="1" customHeight="1">
      <c r="A59" s="24" t="s">
        <v>58</v>
      </c>
      <c r="B59" s="12"/>
      <c r="C59" s="12"/>
      <c r="D59" s="12"/>
    </row>
    <row r="60" spans="1:4" s="9" customFormat="1" ht="21" customHeight="1">
      <c r="A60" s="24" t="s">
        <v>59</v>
      </c>
      <c r="B60" s="12">
        <v>4388</v>
      </c>
      <c r="C60" s="12">
        <v>4388</v>
      </c>
      <c r="D60" s="12"/>
    </row>
    <row r="61" spans="1:4" s="9" customFormat="1" ht="21" customHeight="1">
      <c r="A61" s="24" t="s">
        <v>60</v>
      </c>
      <c r="B61" s="12">
        <v>19075</v>
      </c>
      <c r="C61" s="12">
        <v>19075</v>
      </c>
      <c r="D61" s="12"/>
    </row>
    <row r="62" spans="1:4" s="9" customFormat="1" ht="21" hidden="1" customHeight="1">
      <c r="A62" s="24" t="s">
        <v>61</v>
      </c>
      <c r="B62" s="12"/>
      <c r="C62" s="12"/>
      <c r="D62" s="12"/>
    </row>
    <row r="63" spans="1:4" s="9" customFormat="1" ht="24.75" customHeight="1">
      <c r="A63" s="24" t="s">
        <v>62</v>
      </c>
      <c r="B63" s="12">
        <v>1000</v>
      </c>
      <c r="C63" s="12">
        <v>1000</v>
      </c>
      <c r="D63" s="12"/>
    </row>
    <row r="64" spans="1:4" s="9" customFormat="1" ht="27" customHeight="1">
      <c r="A64" s="24" t="s">
        <v>63</v>
      </c>
      <c r="B64" s="12">
        <v>98333</v>
      </c>
      <c r="C64" s="12">
        <v>98333</v>
      </c>
      <c r="D64" s="12"/>
    </row>
    <row r="65" spans="1:4" s="9" customFormat="1" ht="21" customHeight="1">
      <c r="A65" s="24" t="s">
        <v>64</v>
      </c>
      <c r="B65" s="12">
        <v>63367</v>
      </c>
      <c r="C65" s="12">
        <v>63367</v>
      </c>
      <c r="D65" s="12"/>
    </row>
    <row r="66" spans="1:4" s="9" customFormat="1" ht="21" hidden="1" customHeight="1">
      <c r="A66" s="24" t="s">
        <v>65</v>
      </c>
      <c r="B66" s="12"/>
      <c r="C66" s="12"/>
      <c r="D66" s="12"/>
    </row>
    <row r="67" spans="1:4" s="9" customFormat="1" ht="21" hidden="1" customHeight="1">
      <c r="A67" s="24" t="s">
        <v>66</v>
      </c>
      <c r="B67" s="12"/>
      <c r="C67" s="12"/>
      <c r="D67" s="12"/>
    </row>
    <row r="68" spans="1:4" s="9" customFormat="1" ht="21" customHeight="1">
      <c r="A68" s="24" t="s">
        <v>67</v>
      </c>
      <c r="B68" s="12">
        <v>31477</v>
      </c>
      <c r="C68" s="12">
        <v>31477</v>
      </c>
      <c r="D68" s="12"/>
    </row>
    <row r="69" spans="1:4" s="9" customFormat="1" ht="21" customHeight="1">
      <c r="A69" s="24" t="s">
        <v>68</v>
      </c>
      <c r="B69" s="12">
        <v>40354</v>
      </c>
      <c r="C69" s="12">
        <v>40354</v>
      </c>
      <c r="D69" s="12"/>
    </row>
    <row r="70" spans="1:4" s="9" customFormat="1" ht="21" hidden="1" customHeight="1">
      <c r="A70" s="24" t="s">
        <v>69</v>
      </c>
      <c r="B70" s="12"/>
      <c r="C70" s="12"/>
      <c r="D70" s="12"/>
    </row>
    <row r="71" spans="1:4" s="9" customFormat="1" ht="21" hidden="1" customHeight="1">
      <c r="A71" s="24" t="s">
        <v>70</v>
      </c>
      <c r="B71" s="12"/>
      <c r="C71" s="12"/>
      <c r="D71" s="12"/>
    </row>
    <row r="72" spans="1:4" s="9" customFormat="1" ht="21" hidden="1" customHeight="1">
      <c r="A72" s="24" t="s">
        <v>71</v>
      </c>
      <c r="B72" s="12"/>
      <c r="C72" s="12"/>
      <c r="D72" s="12"/>
    </row>
    <row r="73" spans="1:4" s="9" customFormat="1" ht="27" hidden="1" customHeight="1">
      <c r="A73" s="24" t="s">
        <v>72</v>
      </c>
      <c r="B73" s="25"/>
      <c r="C73" s="25"/>
      <c r="D73" s="12"/>
    </row>
    <row r="74" spans="1:4" s="9" customFormat="1" ht="21" hidden="1" customHeight="1">
      <c r="A74" s="24" t="s">
        <v>73</v>
      </c>
      <c r="B74" s="26"/>
      <c r="C74" s="26"/>
      <c r="D74" s="12"/>
    </row>
    <row r="75" spans="1:4" s="9" customFormat="1" ht="27.75" customHeight="1">
      <c r="A75" s="24" t="s">
        <v>74</v>
      </c>
      <c r="B75" s="12">
        <v>5334</v>
      </c>
      <c r="C75" s="12">
        <v>5334</v>
      </c>
      <c r="D75" s="12"/>
    </row>
    <row r="76" spans="1:4" s="9" customFormat="1" ht="21" hidden="1" customHeight="1">
      <c r="A76" s="24" t="s">
        <v>75</v>
      </c>
      <c r="B76" s="26"/>
      <c r="C76" s="26"/>
      <c r="D76" s="12"/>
    </row>
    <row r="77" spans="1:4" s="9" customFormat="1" ht="21" hidden="1" customHeight="1">
      <c r="A77" s="24" t="s">
        <v>76</v>
      </c>
      <c r="B77" s="26"/>
      <c r="C77" s="26"/>
      <c r="D77" s="12"/>
    </row>
    <row r="78" spans="1:4" s="9" customFormat="1" ht="21" hidden="1" customHeight="1">
      <c r="A78" s="23" t="s">
        <v>77</v>
      </c>
      <c r="B78" s="26"/>
      <c r="C78" s="26"/>
      <c r="D78" s="12"/>
    </row>
    <row r="79" spans="1:4" s="9" customFormat="1" ht="21" customHeight="1">
      <c r="A79" s="23" t="s">
        <v>78</v>
      </c>
      <c r="B79" s="12">
        <f>SUM(B80:B100)</f>
        <v>70774</v>
      </c>
      <c r="C79" s="12">
        <f>SUM(C80:C100)</f>
        <v>70774</v>
      </c>
      <c r="D79" s="12"/>
    </row>
    <row r="80" spans="1:4" s="9" customFormat="1" ht="21" hidden="1" customHeight="1">
      <c r="A80" s="23" t="s">
        <v>79</v>
      </c>
      <c r="B80" s="12"/>
      <c r="C80" s="12"/>
      <c r="D80" s="12"/>
    </row>
    <row r="81" spans="1:4" s="9" customFormat="1" ht="21" hidden="1" customHeight="1">
      <c r="A81" s="23" t="s">
        <v>80</v>
      </c>
      <c r="B81" s="12"/>
      <c r="C81" s="12"/>
      <c r="D81" s="12"/>
    </row>
    <row r="82" spans="1:4" s="9" customFormat="1" ht="21" hidden="1" customHeight="1">
      <c r="A82" s="23" t="s">
        <v>81</v>
      </c>
      <c r="B82" s="12"/>
      <c r="C82" s="12"/>
      <c r="D82" s="12"/>
    </row>
    <row r="83" spans="1:4" s="9" customFormat="1" ht="21" hidden="1" customHeight="1">
      <c r="A83" s="23" t="s">
        <v>82</v>
      </c>
      <c r="B83" s="12"/>
      <c r="C83" s="12"/>
      <c r="D83" s="12"/>
    </row>
    <row r="84" spans="1:4" s="9" customFormat="1" ht="21" customHeight="1">
      <c r="A84" s="23" t="s">
        <v>83</v>
      </c>
      <c r="B84" s="12">
        <v>3073</v>
      </c>
      <c r="C84" s="12">
        <v>3073</v>
      </c>
      <c r="D84" s="12"/>
    </row>
    <row r="85" spans="1:4" s="9" customFormat="1" ht="21" customHeight="1">
      <c r="A85" s="23" t="s">
        <v>84</v>
      </c>
      <c r="B85" s="12"/>
      <c r="C85" s="12"/>
      <c r="D85" s="12"/>
    </row>
    <row r="86" spans="1:4" s="9" customFormat="1" ht="21" customHeight="1">
      <c r="A86" s="23" t="s">
        <v>85</v>
      </c>
      <c r="B86" s="12">
        <v>800</v>
      </c>
      <c r="C86" s="12">
        <v>800</v>
      </c>
      <c r="D86" s="12"/>
    </row>
    <row r="87" spans="1:4" s="9" customFormat="1" ht="21" customHeight="1">
      <c r="A87" s="23" t="s">
        <v>86</v>
      </c>
      <c r="B87" s="12">
        <v>11951</v>
      </c>
      <c r="C87" s="12">
        <v>11951</v>
      </c>
      <c r="D87" s="12"/>
    </row>
    <row r="88" spans="1:4" s="9" customFormat="1" ht="21" customHeight="1">
      <c r="A88" s="23" t="s">
        <v>87</v>
      </c>
      <c r="B88" s="12">
        <v>2600</v>
      </c>
      <c r="C88" s="12">
        <v>2600</v>
      </c>
      <c r="D88" s="12"/>
    </row>
    <row r="89" spans="1:4" s="9" customFormat="1" ht="21" customHeight="1">
      <c r="A89" s="23" t="s">
        <v>88</v>
      </c>
      <c r="B89" s="12">
        <v>6000</v>
      </c>
      <c r="C89" s="12">
        <v>6000</v>
      </c>
      <c r="D89" s="12"/>
    </row>
    <row r="90" spans="1:4" s="9" customFormat="1" ht="21" customHeight="1">
      <c r="A90" s="23" t="s">
        <v>89</v>
      </c>
      <c r="B90" s="12">
        <v>5154</v>
      </c>
      <c r="C90" s="12">
        <v>5154</v>
      </c>
      <c r="D90" s="12"/>
    </row>
    <row r="91" spans="1:4" s="9" customFormat="1" ht="21" customHeight="1">
      <c r="A91" s="23" t="s">
        <v>90</v>
      </c>
      <c r="B91" s="12">
        <v>30196</v>
      </c>
      <c r="C91" s="12">
        <v>30196</v>
      </c>
      <c r="D91" s="12"/>
    </row>
    <row r="92" spans="1:4" s="9" customFormat="1" ht="21" hidden="1" customHeight="1">
      <c r="A92" s="23" t="s">
        <v>91</v>
      </c>
      <c r="B92" s="12"/>
      <c r="C92" s="12"/>
      <c r="D92" s="12"/>
    </row>
    <row r="93" spans="1:4" s="9" customFormat="1" ht="21" customHeight="1">
      <c r="A93" s="23" t="s">
        <v>92</v>
      </c>
      <c r="B93" s="12">
        <v>1000</v>
      </c>
      <c r="C93" s="12">
        <v>1000</v>
      </c>
      <c r="D93" s="12"/>
    </row>
    <row r="94" spans="1:4" s="9" customFormat="1" ht="21" hidden="1" customHeight="1">
      <c r="A94" s="23" t="s">
        <v>93</v>
      </c>
      <c r="B94" s="12"/>
      <c r="C94" s="12"/>
      <c r="D94" s="12"/>
    </row>
    <row r="95" spans="1:4" s="9" customFormat="1" ht="21" hidden="1" customHeight="1">
      <c r="A95" s="23" t="s">
        <v>94</v>
      </c>
      <c r="B95" s="12"/>
      <c r="C95" s="12"/>
      <c r="D95" s="12"/>
    </row>
    <row r="96" spans="1:4" s="9" customFormat="1" ht="21" hidden="1" customHeight="1">
      <c r="A96" s="23" t="s">
        <v>95</v>
      </c>
      <c r="B96" s="12"/>
      <c r="C96" s="12"/>
      <c r="D96" s="12"/>
    </row>
    <row r="97" spans="1:4" s="9" customFormat="1" ht="21" customHeight="1">
      <c r="A97" s="23" t="s">
        <v>96</v>
      </c>
      <c r="B97" s="12">
        <v>10000</v>
      </c>
      <c r="C97" s="12">
        <v>10000</v>
      </c>
      <c r="D97" s="12"/>
    </row>
    <row r="98" spans="1:4" s="9" customFormat="1" ht="21" hidden="1" customHeight="1">
      <c r="A98" s="23" t="s">
        <v>97</v>
      </c>
      <c r="B98" s="12"/>
      <c r="C98" s="12"/>
      <c r="D98" s="12"/>
    </row>
    <row r="99" spans="1:4" s="9" customFormat="1" ht="21" hidden="1" customHeight="1">
      <c r="A99" s="23" t="s">
        <v>98</v>
      </c>
      <c r="B99" s="12"/>
      <c r="C99" s="12"/>
      <c r="D99" s="12"/>
    </row>
    <row r="100" spans="1:4" s="9" customFormat="1" ht="21" hidden="1" customHeight="1">
      <c r="A100" s="27" t="s">
        <v>99</v>
      </c>
      <c r="B100" s="12"/>
      <c r="C100" s="12"/>
      <c r="D100" s="12"/>
    </row>
    <row r="101" spans="1:4" s="9" customFormat="1" ht="21" customHeight="1">
      <c r="A101" s="27"/>
      <c r="B101" s="12"/>
      <c r="C101" s="12"/>
      <c r="D101" s="12"/>
    </row>
    <row r="102" spans="1:4" s="9" customFormat="1" ht="21" customHeight="1">
      <c r="A102" s="21" t="s">
        <v>100</v>
      </c>
      <c r="B102" s="12"/>
      <c r="C102" s="12"/>
      <c r="D102" s="12"/>
    </row>
    <row r="103" spans="1:4" s="9" customFormat="1" ht="21" customHeight="1">
      <c r="A103" s="21" t="s">
        <v>101</v>
      </c>
      <c r="B103" s="12">
        <f>SUM(B104:B106)</f>
        <v>63698</v>
      </c>
      <c r="C103" s="12">
        <f>SUM(C104:C106)</f>
        <v>92359</v>
      </c>
      <c r="D103" s="12">
        <f>C103-B103</f>
        <v>28661</v>
      </c>
    </row>
    <row r="104" spans="1:4" s="9" customFormat="1" ht="21" customHeight="1">
      <c r="A104" s="21" t="s">
        <v>102</v>
      </c>
      <c r="B104" s="12">
        <v>62939</v>
      </c>
      <c r="C104" s="12"/>
      <c r="D104" s="12">
        <f>C104-B104</f>
        <v>-62939</v>
      </c>
    </row>
    <row r="105" spans="1:4" s="9" customFormat="1" ht="21" customHeight="1">
      <c r="A105" s="21" t="s">
        <v>103</v>
      </c>
      <c r="B105" s="12">
        <v>759</v>
      </c>
      <c r="C105" s="12">
        <v>759</v>
      </c>
      <c r="D105" s="12"/>
    </row>
    <row r="106" spans="1:4" s="9" customFormat="1" ht="21" customHeight="1">
      <c r="A106" s="21" t="s">
        <v>104</v>
      </c>
      <c r="B106" s="12"/>
      <c r="C106" s="12">
        <v>91600</v>
      </c>
      <c r="D106" s="12">
        <f>C106-B106</f>
        <v>91600</v>
      </c>
    </row>
    <row r="107" spans="1:4" s="9" customFormat="1" ht="21" customHeight="1">
      <c r="A107" s="28" t="s">
        <v>105</v>
      </c>
      <c r="B107" s="12"/>
      <c r="C107" s="12">
        <f>59808+87844</f>
        <v>147652</v>
      </c>
      <c r="D107" s="12">
        <f>C107-B107</f>
        <v>147652</v>
      </c>
    </row>
    <row r="108" spans="1:4" s="9" customFormat="1" ht="21" customHeight="1">
      <c r="A108" s="21" t="s">
        <v>106</v>
      </c>
      <c r="B108" s="12"/>
      <c r="C108" s="12">
        <f>59808+87844</f>
        <v>147652</v>
      </c>
      <c r="D108" s="12">
        <f>C108-B108</f>
        <v>147652</v>
      </c>
    </row>
    <row r="109" spans="1:4" s="9" customFormat="1" ht="21" customHeight="1">
      <c r="A109" s="21" t="s">
        <v>107</v>
      </c>
      <c r="B109" s="12"/>
      <c r="C109" s="12"/>
      <c r="D109" s="12"/>
    </row>
    <row r="110" spans="1:4" s="9" customFormat="1" ht="21" customHeight="1">
      <c r="A110" s="21" t="s">
        <v>108</v>
      </c>
      <c r="B110" s="12">
        <v>31500</v>
      </c>
      <c r="C110" s="29">
        <v>11224</v>
      </c>
      <c r="D110" s="12">
        <f>C110-B110</f>
        <v>-20276</v>
      </c>
    </row>
    <row r="111" spans="1:4" s="9" customFormat="1" ht="21" customHeight="1">
      <c r="A111" s="21"/>
      <c r="B111" s="12"/>
      <c r="C111" s="12"/>
      <c r="D111" s="12"/>
    </row>
    <row r="112" spans="1:4" s="9" customFormat="1" ht="21" customHeight="1">
      <c r="A112" s="30" t="s">
        <v>109</v>
      </c>
      <c r="B112" s="12">
        <f>B32+B34</f>
        <v>867435</v>
      </c>
      <c r="C112" s="12">
        <f>C32+C34</f>
        <v>1078641</v>
      </c>
      <c r="D112" s="12">
        <f>C112-B112</f>
        <v>211206</v>
      </c>
    </row>
  </sheetData>
  <autoFilter ref="A4:D30"/>
  <mergeCells count="1">
    <mergeCell ref="A2:D2"/>
  </mergeCells>
  <phoneticPr fontId="3" type="noConversion"/>
  <printOptions horizontalCentered="1"/>
  <pageMargins left="0.78680555555555598" right="0.78680555555555598" top="1.18055555555556" bottom="0.78680555555555598" header="0.156944444444444" footer="0.39305555555555599"/>
  <pageSetup paperSize="9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2020年一般公共预算收入调整表</vt:lpstr>
      <vt:lpstr>'2020年一般公共预算收入调整表'!Print_Titles</vt:lpstr>
    </vt:vector>
  </TitlesOfParts>
  <Company>Lenovo (Beijing) Limited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null,null,预算经办</dc:creator>
  <cp:lastModifiedBy>null,null,预算经办</cp:lastModifiedBy>
  <dcterms:created xsi:type="dcterms:W3CDTF">2021-01-12T06:06:45Z</dcterms:created>
  <dcterms:modified xsi:type="dcterms:W3CDTF">2021-01-12T06:07:16Z</dcterms:modified>
</cp:coreProperties>
</file>