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10245"/>
  </bookViews>
  <sheets>
    <sheet name="2020年一般公共预算支出调整表" sheetId="1" r:id="rId1"/>
  </sheets>
  <externalReferences>
    <externalReference r:id="rId2"/>
    <externalReference r:id="rId3"/>
    <externalReference r:id="rId4"/>
    <externalReference r:id="rId5"/>
  </externalReferences>
  <definedNames>
    <definedName name="_1_2005年8月取数查询_查询_交叉表" localSheetId="0">[1]人员职务!#REF!</definedName>
    <definedName name="_1_2005年8月取数查询_查询_交叉表">[1]人员职务!#REF!</definedName>
    <definedName name="_2s1_" localSheetId="0">#REF!</definedName>
    <definedName name="_2s1_">#REF!</definedName>
    <definedName name="_xlnm._FilterDatabase" localSheetId="0" hidden="1">'2020年一般公共预算支出调整表'!$A$3:$D$132</definedName>
    <definedName name="_Order1" hidden="1">255</definedName>
    <definedName name="_Order2" hidden="1">255</definedName>
    <definedName name="BM8_SelectZBM.BM8_ZBMChangeKMM" localSheetId="0">[3]!BM8_SelectZBM.BM8_ZBMChangeKMM</definedName>
    <definedName name="BM8_SelectZBM.BM8_ZBMChangeKMM">[3]!BM8_SelectZBM.BM8_ZBMChangeKMM</definedName>
    <definedName name="BM8_SelectZBM.BM8_ZBMminusOption" localSheetId="0">[3]!BM8_SelectZBM.BM8_ZBMminusOption</definedName>
    <definedName name="BM8_SelectZBM.BM8_ZBMminusOption">[3]!BM8_SelectZBM.BM8_ZBMminusOption</definedName>
    <definedName name="BM8_SelectZBM.BM8_ZBMSumOption" localSheetId="0">[3]!BM8_SelectZBM.BM8_ZBMSumOption</definedName>
    <definedName name="BM8_SelectZBM.BM8_ZBMSumOption">[3]!BM8_SelectZBM.BM8_ZBMSumOption</definedName>
    <definedName name="_xlnm.Database" localSheetId="0" hidden="1">#REF!</definedName>
    <definedName name="_xlnm.Database" hidden="1">#REF!</definedName>
    <definedName name="gxxe2003">[4]P1012001!$A$6:$E$117</definedName>
    <definedName name="_xlnm.Print_Area">#REF!</definedName>
    <definedName name="_xlnm.Print_Titles" localSheetId="0">'2020年一般公共预算支出调整表'!$1:$3</definedName>
    <definedName name="汇率" localSheetId="0">#REF!</definedName>
    <definedName name="汇率">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生产日期" localSheetId="0">#REF!</definedName>
    <definedName name="生产日期">#REF!</definedName>
  </definedNames>
  <calcPr calcId="144525"/>
</workbook>
</file>

<file path=xl/calcChain.xml><?xml version="1.0" encoding="utf-8"?>
<calcChain xmlns="http://schemas.openxmlformats.org/spreadsheetml/2006/main">
  <c r="C136" i="1" l="1"/>
  <c r="C135" i="1" s="1"/>
  <c r="B136" i="1"/>
  <c r="B135" i="1" s="1"/>
  <c r="D135" i="1"/>
  <c r="C131" i="1"/>
  <c r="C130" i="1"/>
  <c r="C129" i="1"/>
  <c r="B129" i="1"/>
  <c r="C128" i="1"/>
  <c r="C127" i="1"/>
  <c r="C126" i="1"/>
  <c r="B125" i="1"/>
  <c r="C125" i="1" s="1"/>
  <c r="C124" i="1"/>
  <c r="B123" i="1"/>
  <c r="C123" i="1" s="1"/>
  <c r="C122" i="1"/>
  <c r="B121" i="1"/>
  <c r="C121" i="1" s="1"/>
  <c r="C119" i="1"/>
  <c r="C118" i="1"/>
  <c r="B117" i="1"/>
  <c r="C117" i="1" s="1"/>
  <c r="C116" i="1"/>
  <c r="B115" i="1"/>
  <c r="C115" i="1" s="1"/>
  <c r="C113" i="1"/>
  <c r="B112" i="1"/>
  <c r="C112" i="1" s="1"/>
  <c r="C111" i="1"/>
  <c r="C110" i="1"/>
  <c r="C109" i="1"/>
  <c r="C108" i="1"/>
  <c r="B108" i="1"/>
  <c r="C107" i="1"/>
  <c r="C106" i="1"/>
  <c r="C105" i="1"/>
  <c r="D104" i="1"/>
  <c r="C104" i="1"/>
  <c r="B104" i="1"/>
  <c r="C103" i="1"/>
  <c r="C102" i="1"/>
  <c r="C101" i="1"/>
  <c r="C100" i="1"/>
  <c r="C99" i="1"/>
  <c r="C98" i="1"/>
  <c r="C97" i="1"/>
  <c r="C95" i="1" s="1"/>
  <c r="C96" i="1"/>
  <c r="D95" i="1"/>
  <c r="B95" i="1"/>
  <c r="C94" i="1"/>
  <c r="C93" i="1"/>
  <c r="C92" i="1"/>
  <c r="C91" i="1"/>
  <c r="C90" i="1"/>
  <c r="C88" i="1" s="1"/>
  <c r="C89" i="1"/>
  <c r="D88" i="1"/>
  <c r="B88" i="1"/>
  <c r="C87" i="1"/>
  <c r="C86" i="1"/>
  <c r="C85" i="1"/>
  <c r="C84" i="1"/>
  <c r="C82" i="1" s="1"/>
  <c r="C83" i="1"/>
  <c r="D82" i="1"/>
  <c r="B82" i="1"/>
  <c r="C81" i="1"/>
  <c r="C80" i="1"/>
  <c r="C79" i="1"/>
  <c r="C78" i="1"/>
  <c r="C77" i="1"/>
  <c r="C76" i="1"/>
  <c r="C75" i="1"/>
  <c r="C74" i="1"/>
  <c r="C73" i="1"/>
  <c r="C72" i="1"/>
  <c r="D71" i="1"/>
  <c r="B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5" i="1"/>
  <c r="C54" i="1"/>
  <c r="B53" i="1"/>
  <c r="C53" i="1" s="1"/>
  <c r="C51" i="1"/>
  <c r="C50" i="1"/>
  <c r="C49" i="1"/>
  <c r="C48" i="1"/>
  <c r="C47" i="1"/>
  <c r="B46" i="1"/>
  <c r="C46" i="1" s="1"/>
  <c r="C45" i="1"/>
  <c r="C44" i="1"/>
  <c r="C43" i="1"/>
  <c r="B42" i="1"/>
  <c r="C42" i="1" s="1"/>
  <c r="C41" i="1"/>
  <c r="C40" i="1"/>
  <c r="C39" i="1"/>
  <c r="C38" i="1"/>
  <c r="C37" i="1"/>
  <c r="C35" i="1" s="1"/>
  <c r="C36" i="1"/>
  <c r="D35" i="1"/>
  <c r="B35" i="1"/>
  <c r="C34" i="1"/>
  <c r="C33" i="1"/>
  <c r="C32" i="1"/>
  <c r="C31" i="1"/>
  <c r="B30" i="1"/>
  <c r="C30" i="1" s="1"/>
  <c r="C29" i="1"/>
  <c r="C28" i="1"/>
  <c r="B27" i="1"/>
  <c r="C27" i="1" s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D4" i="1"/>
  <c r="D134" i="1" s="1"/>
  <c r="B4" i="1"/>
  <c r="B134" i="1" l="1"/>
  <c r="B150" i="1" s="1"/>
  <c r="D150" i="1"/>
  <c r="C71" i="1"/>
  <c r="C4" i="1"/>
  <c r="C134" i="1" l="1"/>
  <c r="C150" i="1" s="1"/>
</calcChain>
</file>

<file path=xl/sharedStrings.xml><?xml version="1.0" encoding="utf-8"?>
<sst xmlns="http://schemas.openxmlformats.org/spreadsheetml/2006/main" count="149" uniqueCount="149">
  <si>
    <t xml:space="preserve">单位：万元   </t>
  </si>
  <si>
    <t>项         目</t>
  </si>
  <si>
    <t>预算数</t>
  </si>
  <si>
    <t>调整数</t>
  </si>
  <si>
    <t>增减</t>
  </si>
  <si>
    <t>一、一般公共服务</t>
  </si>
  <si>
    <t xml:space="preserve">    人大事务</t>
  </si>
  <si>
    <t xml:space="preserve">    政协事务</t>
  </si>
  <si>
    <t xml:space="preserve">    政府办公厅(室)及相关机构事务</t>
  </si>
  <si>
    <t xml:space="preserve">    发展与改革事务</t>
  </si>
  <si>
    <t xml:space="preserve">    统计信息事务</t>
  </si>
  <si>
    <t xml:space="preserve">    财政事务</t>
  </si>
  <si>
    <t xml:space="preserve">    税收事务</t>
  </si>
  <si>
    <t xml:space="preserve">    审计事务</t>
  </si>
  <si>
    <t xml:space="preserve">    人力资源事务</t>
  </si>
  <si>
    <t xml:space="preserve">    纪检监察事务</t>
  </si>
  <si>
    <t xml:space="preserve">    商贸事务</t>
  </si>
  <si>
    <t xml:space="preserve">    档案事务</t>
  </si>
  <si>
    <t xml:space="preserve">    民主党派及工商联事务</t>
  </si>
  <si>
    <t xml:space="preserve">    群众团体事务</t>
  </si>
  <si>
    <t xml:space="preserve">    党委办公厅（室）及相关机构事务</t>
  </si>
  <si>
    <t xml:space="preserve">    组织事务</t>
  </si>
  <si>
    <t xml:space="preserve">    宣传事务</t>
  </si>
  <si>
    <t xml:space="preserve">    统战事务</t>
  </si>
  <si>
    <t xml:space="preserve">    对外联络事务</t>
  </si>
  <si>
    <t xml:space="preserve">    市场监督管理事务</t>
  </si>
  <si>
    <t xml:space="preserve">    其他一般公共服务支出</t>
  </si>
  <si>
    <t>二、外交支出</t>
  </si>
  <si>
    <t>三、国防支出</t>
  </si>
  <si>
    <t xml:space="preserve">    国防动员</t>
  </si>
  <si>
    <t xml:space="preserve">    其他国防支出</t>
  </si>
  <si>
    <t>四、公共安全支出</t>
  </si>
  <si>
    <t xml:space="preserve">    武装警察部队</t>
  </si>
  <si>
    <t xml:space="preserve">    公安</t>
  </si>
  <si>
    <t xml:space="preserve">    司法</t>
  </si>
  <si>
    <t xml:space="preserve">    其他公共安全支出</t>
  </si>
  <si>
    <t>五、教育支出</t>
  </si>
  <si>
    <t xml:space="preserve">    教育管理事务</t>
  </si>
  <si>
    <t xml:space="preserve">    普通教育</t>
  </si>
  <si>
    <t xml:space="preserve">    职业教育</t>
  </si>
  <si>
    <t xml:space="preserve">    特殊教育</t>
  </si>
  <si>
    <t xml:space="preserve">    进修及培训</t>
  </si>
  <si>
    <t xml:space="preserve">    教育费附加安排的支出</t>
  </si>
  <si>
    <t>六、科学技术支出</t>
  </si>
  <si>
    <t xml:space="preserve">    科学技术管理事务</t>
  </si>
  <si>
    <t xml:space="preserve">    科学技术普及</t>
  </si>
  <si>
    <t xml:space="preserve">    其他科学技术支出</t>
  </si>
  <si>
    <t>七、文化旅游体育与传媒支出</t>
  </si>
  <si>
    <t xml:space="preserve">    文化和旅游</t>
  </si>
  <si>
    <t xml:space="preserve">    文物</t>
  </si>
  <si>
    <t xml:space="preserve">    体育</t>
  </si>
  <si>
    <t xml:space="preserve">    新闻出版电影</t>
  </si>
  <si>
    <t xml:space="preserve">    广播电视</t>
  </si>
  <si>
    <t xml:space="preserve">    其他文化旅游体育与传媒支出</t>
  </si>
  <si>
    <t>八、社会保障和就业支出</t>
  </si>
  <si>
    <t xml:space="preserve">    人力资源和社会保障管理事务</t>
  </si>
  <si>
    <t xml:space="preserve">    民政管理事务</t>
  </si>
  <si>
    <t xml:space="preserve">    补充全国社会保障基金</t>
  </si>
  <si>
    <t xml:space="preserve">    行政事业单位养老支出</t>
  </si>
  <si>
    <t xml:space="preserve">    就业补助</t>
  </si>
  <si>
    <t xml:space="preserve">    抚恤</t>
  </si>
  <si>
    <t xml:space="preserve">    退役安置</t>
  </si>
  <si>
    <t xml:space="preserve">    社会福利</t>
  </si>
  <si>
    <t xml:space="preserve">    残疾人事业</t>
  </si>
  <si>
    <t xml:space="preserve">    红十字事业</t>
  </si>
  <si>
    <t xml:space="preserve">    最低生活保障</t>
  </si>
  <si>
    <t xml:space="preserve">    特困人员救助供养</t>
  </si>
  <si>
    <t xml:space="preserve">    补充道路交通事故社会救助基金</t>
  </si>
  <si>
    <t xml:space="preserve">    财政对基本养老保险基金的补助</t>
  </si>
  <si>
    <t xml:space="preserve">    财政对其他社会保险基金的补助</t>
  </si>
  <si>
    <t xml:space="preserve">    退役军人管理事务</t>
  </si>
  <si>
    <t xml:space="preserve">    其他社会保障和就业支出</t>
  </si>
  <si>
    <t>九、卫生健康支出</t>
  </si>
  <si>
    <t xml:space="preserve">    卫生健康管理事务</t>
  </si>
  <si>
    <t xml:space="preserve">    公立医院</t>
  </si>
  <si>
    <t xml:space="preserve">    基层医疗卫生机构</t>
  </si>
  <si>
    <t xml:space="preserve">    公共卫生</t>
  </si>
  <si>
    <t xml:space="preserve">    计划生育事务</t>
  </si>
  <si>
    <t xml:space="preserve">    行政事业单位医疗</t>
  </si>
  <si>
    <t xml:space="preserve">    财政对基本医疗保险基金的补助</t>
  </si>
  <si>
    <t xml:space="preserve">    医疗救助</t>
  </si>
  <si>
    <t xml:space="preserve">    医疗保障管理事务</t>
  </si>
  <si>
    <t xml:space="preserve">    其他卫生健康支出</t>
  </si>
  <si>
    <t>十、节能环保支出</t>
  </si>
  <si>
    <t xml:space="preserve">    环境保护管理事务</t>
  </si>
  <si>
    <t xml:space="preserve">    环境监测与监察</t>
  </si>
  <si>
    <t xml:space="preserve">    污染防治</t>
  </si>
  <si>
    <t xml:space="preserve">    自然生态保护</t>
  </si>
  <si>
    <t xml:space="preserve">    其他节能环保支出</t>
  </si>
  <si>
    <t>十一、城乡社区支出</t>
  </si>
  <si>
    <t xml:space="preserve">    城乡社区管理事务</t>
  </si>
  <si>
    <t xml:space="preserve">    城乡社区规划与管理</t>
  </si>
  <si>
    <t xml:space="preserve">    城乡社区公共设施</t>
  </si>
  <si>
    <t xml:space="preserve">    城乡社区环境卫生</t>
  </si>
  <si>
    <t xml:space="preserve">    建设市场管理与监督</t>
  </si>
  <si>
    <t xml:space="preserve">    其他城乡社区支出</t>
  </si>
  <si>
    <t>十二、农林水支出</t>
  </si>
  <si>
    <t xml:space="preserve">    农业农村</t>
  </si>
  <si>
    <t xml:space="preserve">    林业和草原</t>
  </si>
  <si>
    <t xml:space="preserve">    水利</t>
  </si>
  <si>
    <t xml:space="preserve">    扶贫</t>
  </si>
  <si>
    <t xml:space="preserve">    农村综合改革</t>
  </si>
  <si>
    <t xml:space="preserve">    普惠金融发展支出</t>
  </si>
  <si>
    <t xml:space="preserve">    目标价格补贴</t>
  </si>
  <si>
    <t xml:space="preserve">    其他农林水支出</t>
  </si>
  <si>
    <t>十三、交通运输支出</t>
  </si>
  <si>
    <t xml:space="preserve">    公路水路运输</t>
  </si>
  <si>
    <t xml:space="preserve">    成品油价格改革对交通运输的补贴</t>
  </si>
  <si>
    <t xml:space="preserve">    其他交通运输支出</t>
  </si>
  <si>
    <t>十四、资源勘探工业信息等支出</t>
  </si>
  <si>
    <t xml:space="preserve">    工业和信息产业监管</t>
  </si>
  <si>
    <t xml:space="preserve">    支持中小企业发展和管理支出</t>
  </si>
  <si>
    <t xml:space="preserve">    其他资源勘探工业信息等支出</t>
  </si>
  <si>
    <t>十五、商业服务业等支出</t>
  </si>
  <si>
    <t xml:space="preserve">    商业流通事务</t>
  </si>
  <si>
    <t>十六、金融支出</t>
  </si>
  <si>
    <t>十七、援助其他地区支出</t>
  </si>
  <si>
    <t xml:space="preserve">    其他支出</t>
  </si>
  <si>
    <t>十八、自然资源海洋气象等支出</t>
  </si>
  <si>
    <t xml:space="preserve">    自然资源事务</t>
  </si>
  <si>
    <t xml:space="preserve">    气象事务</t>
  </si>
  <si>
    <t xml:space="preserve">    其他自然资源海洋气象等支出</t>
  </si>
  <si>
    <t>十九、住房保障支出</t>
  </si>
  <si>
    <t xml:space="preserve">    保障性安居工程支出</t>
  </si>
  <si>
    <t>二十、粮油物资储备支出</t>
  </si>
  <si>
    <t xml:space="preserve">    粮油事务</t>
  </si>
  <si>
    <t>二十一、灾害防治及应急管理支出</t>
  </si>
  <si>
    <t xml:space="preserve">    应急管理事务</t>
  </si>
  <si>
    <t xml:space="preserve">    消防事务</t>
  </si>
  <si>
    <t>二十二、预备费</t>
  </si>
  <si>
    <t>二十三、债务付息支出</t>
  </si>
  <si>
    <t xml:space="preserve">      地方政府一般债务付息支出</t>
  </si>
  <si>
    <t>二十四、债务发行费用支出</t>
  </si>
  <si>
    <t>二十五、其他支出</t>
  </si>
  <si>
    <t>本级支出合计</t>
  </si>
  <si>
    <t>转移性支出</t>
  </si>
  <si>
    <t xml:space="preserve">  上解支出</t>
  </si>
  <si>
    <t xml:space="preserve">    体制上解支出</t>
  </si>
  <si>
    <t xml:space="preserve">    专项上解支出</t>
  </si>
  <si>
    <t xml:space="preserve">  调出资金</t>
  </si>
  <si>
    <t xml:space="preserve">  年终结余</t>
  </si>
  <si>
    <t xml:space="preserve">  债务还本支出</t>
  </si>
  <si>
    <t xml:space="preserve">     地方政府一般债务还本支出</t>
  </si>
  <si>
    <t xml:space="preserve">  地方政府一般债务转贷支出</t>
  </si>
  <si>
    <t xml:space="preserve">  援助其他地区支出</t>
  </si>
  <si>
    <t xml:space="preserve">  安排预算稳定调节基金</t>
  </si>
  <si>
    <t xml:space="preserve">  补充预算周转金</t>
  </si>
  <si>
    <t>支出总计</t>
  </si>
  <si>
    <t>天门市2020年一般公共预算支出调整表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</si>
</sst>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0_ "/>
    <numFmt numFmtId="179" formatCode="0.0_ "/>
    <numFmt numFmtId="180" formatCode="#,##0;\-#,##0;&quot;-&quot;"/>
    <numFmt numFmtId="181" formatCode="#,##0;\(#,##0\)"/>
    <numFmt numFmtId="182" formatCode="_-&quot;$&quot;* #,##0_-;\-&quot;$&quot;* #,##0_-;_-&quot;$&quot;* &quot;-&quot;_-;_-@_-"/>
    <numFmt numFmtId="183" formatCode="_(&quot;$&quot;* #,##0.00_);_(&quot;$&quot;* \(#,##0.00\);_(&quot;$&quot;* &quot;-&quot;??_);_(@_)"/>
    <numFmt numFmtId="184" formatCode="\$#,##0.00;\(\$#,##0.00\)"/>
    <numFmt numFmtId="185" formatCode="\$#,##0;\(\$#,##0\)"/>
    <numFmt numFmtId="186" formatCode="#,##0.0000"/>
    <numFmt numFmtId="187" formatCode="&quot;$&quot;#,##0;[Red]\-&quot;$&quot;#,##0"/>
    <numFmt numFmtId="188" formatCode="#,##0.000"/>
    <numFmt numFmtId="189" formatCode="&quot;$&quot;#,##0;\-&quot;$&quot;#,##0"/>
    <numFmt numFmtId="190" formatCode="* #,##0.00;* \-#,##0.00;* &quot;-&quot;??;@"/>
    <numFmt numFmtId="191" formatCode="0.0"/>
  </numFmts>
  <fonts count="31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20"/>
      <name val="方正小标宋简体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0"/>
      <name val="Arial"/>
      <family val="2"/>
    </font>
    <font>
      <sz val="12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20"/>
      <name val="宋体"/>
      <family val="3"/>
      <charset val="134"/>
    </font>
    <font>
      <sz val="10"/>
      <name val="MS Sans Serif"/>
      <family val="1"/>
    </font>
    <font>
      <sz val="12"/>
      <name val="Courier"/>
      <family val="3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1" fillId="0" borderId="0"/>
    <xf numFmtId="0" fontId="10" fillId="0" borderId="0"/>
    <xf numFmtId="180" fontId="11" fillId="0" borderId="0" applyFill="0" applyBorder="0" applyAlignment="0"/>
    <xf numFmtId="41" fontId="12" fillId="0" borderId="0" applyFont="0" applyFill="0" applyBorder="0" applyAlignment="0" applyProtection="0"/>
    <xf numFmtId="181" fontId="13" fillId="0" borderId="0"/>
    <xf numFmtId="43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4" fontId="13" fillId="0" borderId="0"/>
    <xf numFmtId="0" fontId="14" fillId="0" borderId="0" applyProtection="0"/>
    <xf numFmtId="185" fontId="13" fillId="0" borderId="0"/>
    <xf numFmtId="2" fontId="14" fillId="0" borderId="0" applyProtection="0"/>
    <xf numFmtId="0" fontId="15" fillId="0" borderId="4" applyNumberFormat="0" applyAlignment="0" applyProtection="0">
      <alignment horizontal="left" vertical="center"/>
    </xf>
    <xf numFmtId="0" fontId="15" fillId="0" borderId="5">
      <alignment horizontal="left" vertical="center"/>
    </xf>
    <xf numFmtId="0" fontId="16" fillId="0" borderId="0" applyProtection="0"/>
    <xf numFmtId="0" fontId="15" fillId="0" borderId="0" applyProtection="0"/>
    <xf numFmtId="37" fontId="17" fillId="0" borderId="0"/>
    <xf numFmtId="0" fontId="18" fillId="0" borderId="0"/>
    <xf numFmtId="0" fontId="19" fillId="0" borderId="0"/>
    <xf numFmtId="1" fontId="12" fillId="0" borderId="0"/>
    <xf numFmtId="0" fontId="1" fillId="0" borderId="0" applyNumberFormat="0" applyFill="0" applyBorder="0" applyAlignment="0" applyProtection="0"/>
    <xf numFmtId="0" fontId="14" fillId="0" borderId="6" applyProtection="0"/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0" fontId="6" fillId="0" borderId="2">
      <alignment horizontal="distributed" vertical="center" wrapText="1"/>
    </xf>
    <xf numFmtId="0" fontId="21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3" fillId="0" borderId="0"/>
    <xf numFmtId="0" fontId="7" fillId="0" borderId="0">
      <alignment vertical="center"/>
    </xf>
    <xf numFmtId="0" fontId="6" fillId="0" borderId="0"/>
    <xf numFmtId="0" fontId="10" fillId="0" borderId="0"/>
    <xf numFmtId="0" fontId="7" fillId="0" borderId="0">
      <alignment vertical="center"/>
    </xf>
    <xf numFmtId="0" fontId="1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25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18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0" fontId="12" fillId="0" borderId="0"/>
    <xf numFmtId="41" fontId="1" fillId="0" borderId="0" applyFont="0" applyFill="0" applyBorder="0" applyAlignment="0" applyProtection="0"/>
    <xf numFmtId="4" fontId="28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0" fontId="20" fillId="0" borderId="0" applyFont="0" applyFill="0" applyBorder="0" applyAlignment="0" applyProtection="0"/>
    <xf numFmtId="0" fontId="24" fillId="0" borderId="0"/>
    <xf numFmtId="1" fontId="6" fillId="0" borderId="2">
      <alignment vertical="center"/>
      <protection locked="0"/>
    </xf>
    <xf numFmtId="0" fontId="29" fillId="0" borderId="0"/>
    <xf numFmtId="191" fontId="6" fillId="0" borderId="2">
      <alignment vertical="center"/>
      <protection locked="0"/>
    </xf>
    <xf numFmtId="0" fontId="30" fillId="0" borderId="0"/>
  </cellStyleXfs>
  <cellXfs count="36">
    <xf numFmtId="0" fontId="0" fillId="0" borderId="0" xfId="0">
      <alignment vertical="center"/>
    </xf>
    <xf numFmtId="0" fontId="3" fillId="0" borderId="0" xfId="1" applyFont="1" applyAlignment="1">
      <alignment horizontal="right"/>
    </xf>
    <xf numFmtId="0" fontId="3" fillId="0" borderId="0" xfId="1" applyFont="1"/>
    <xf numFmtId="176" fontId="3" fillId="0" borderId="0" xfId="1" applyNumberFormat="1" applyFont="1"/>
    <xf numFmtId="0" fontId="1" fillId="0" borderId="0" xfId="1"/>
    <xf numFmtId="0" fontId="4" fillId="0" borderId="0" xfId="1" applyFont="1" applyFill="1" applyAlignment="1">
      <alignment horizontal="center" vertical="center"/>
    </xf>
    <xf numFmtId="176" fontId="3" fillId="0" borderId="0" xfId="1" applyNumberFormat="1" applyFont="1" applyFill="1" applyAlignment="1">
      <alignment horizontal="right" vertical="center"/>
    </xf>
    <xf numFmtId="176" fontId="6" fillId="0" borderId="1" xfId="1" applyNumberFormat="1" applyFont="1" applyFill="1" applyBorder="1" applyAlignment="1">
      <alignment horizontal="right" vertical="center"/>
    </xf>
    <xf numFmtId="1" fontId="6" fillId="0" borderId="2" xfId="2" applyNumberFormat="1" applyFont="1" applyFill="1" applyBorder="1" applyAlignment="1" applyProtection="1">
      <alignment horizontal="center" vertical="center"/>
      <protection locked="0"/>
    </xf>
    <xf numFmtId="176" fontId="6" fillId="0" borderId="2" xfId="2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/>
    <xf numFmtId="0" fontId="6" fillId="2" borderId="2" xfId="0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horizontal="right" vertical="center"/>
    </xf>
    <xf numFmtId="177" fontId="6" fillId="0" borderId="2" xfId="1" applyNumberFormat="1" applyFont="1" applyBorder="1" applyAlignment="1">
      <alignment vertical="center"/>
    </xf>
    <xf numFmtId="176" fontId="6" fillId="0" borderId="2" xfId="1" applyNumberFormat="1" applyFont="1" applyBorder="1" applyAlignment="1">
      <alignment vertical="center"/>
    </xf>
    <xf numFmtId="178" fontId="6" fillId="2" borderId="2" xfId="0" applyNumberFormat="1" applyFont="1" applyFill="1" applyBorder="1" applyAlignment="1" applyProtection="1">
      <alignment horizontal="left" vertical="center"/>
      <protection locked="0"/>
    </xf>
    <xf numFmtId="177" fontId="6" fillId="2" borderId="2" xfId="0" applyNumberFormat="1" applyFont="1" applyFill="1" applyBorder="1" applyAlignment="1">
      <alignment horizontal="right" vertical="center"/>
    </xf>
    <xf numFmtId="179" fontId="6" fillId="2" borderId="2" xfId="0" applyNumberFormat="1" applyFont="1" applyFill="1" applyBorder="1" applyAlignment="1" applyProtection="1">
      <alignment horizontal="left" vertical="center"/>
      <protection locked="0"/>
    </xf>
    <xf numFmtId="177" fontId="6" fillId="0" borderId="2" xfId="0" applyNumberFormat="1" applyFont="1" applyFill="1" applyBorder="1" applyAlignment="1" applyProtection="1">
      <alignment horizontal="right" vertical="center"/>
      <protection locked="0"/>
    </xf>
    <xf numFmtId="176" fontId="6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177" fontId="6" fillId="0" borderId="2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1" fontId="8" fillId="0" borderId="2" xfId="2" applyNumberFormat="1" applyFont="1" applyFill="1" applyBorder="1" applyAlignment="1" applyProtection="1">
      <alignment horizontal="center" vertical="center"/>
      <protection locked="0"/>
    </xf>
    <xf numFmtId="1" fontId="6" fillId="0" borderId="2" xfId="2" applyNumberFormat="1" applyFont="1" applyFill="1" applyBorder="1" applyAlignment="1" applyProtection="1">
      <alignment vertical="center"/>
      <protection locked="0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vertical="center"/>
      <protection locked="0"/>
    </xf>
    <xf numFmtId="1" fontId="6" fillId="0" borderId="2" xfId="0" applyNumberFormat="1" applyFont="1" applyFill="1" applyBorder="1" applyAlignment="1" applyProtection="1">
      <alignment vertical="center"/>
      <protection locked="0"/>
    </xf>
    <xf numFmtId="0" fontId="9" fillId="0" borderId="2" xfId="2" applyFont="1" applyBorder="1" applyAlignment="1" applyProtection="1">
      <alignment horizontal="righ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1" fontId="6" fillId="0" borderId="2" xfId="3" applyNumberFormat="1" applyFont="1" applyFill="1" applyBorder="1" applyAlignment="1" applyProtection="1">
      <alignment vertical="center"/>
      <protection locked="0"/>
    </xf>
    <xf numFmtId="1" fontId="6" fillId="0" borderId="2" xfId="1" applyNumberFormat="1" applyFont="1" applyFill="1" applyBorder="1" applyAlignment="1" applyProtection="1">
      <alignment horizontal="left" vertical="center"/>
      <protection locked="0"/>
    </xf>
    <xf numFmtId="0" fontId="8" fillId="0" borderId="2" xfId="1" applyFont="1" applyFill="1" applyBorder="1" applyAlignment="1">
      <alignment horizontal="center" vertical="center"/>
    </xf>
  </cellXfs>
  <cellStyles count="67">
    <cellStyle name="Calc Currency (0)" xfId="4"/>
    <cellStyle name="Comma [0]" xfId="5"/>
    <cellStyle name="comma zerodec" xfId="6"/>
    <cellStyle name="Comma_1995" xfId="7"/>
    <cellStyle name="Currency [0]" xfId="8"/>
    <cellStyle name="Currency_1995" xfId="9"/>
    <cellStyle name="Currency1" xfId="10"/>
    <cellStyle name="Date" xfId="11"/>
    <cellStyle name="Dollar (zero dec)" xfId="12"/>
    <cellStyle name="Fixed" xfId="13"/>
    <cellStyle name="Header1" xfId="14"/>
    <cellStyle name="Header2" xfId="15"/>
    <cellStyle name="HEADING1" xfId="16"/>
    <cellStyle name="HEADING2" xfId="17"/>
    <cellStyle name="no dec" xfId="18"/>
    <cellStyle name="Norma,_laroux_4_营业在建 (2)_E21" xfId="19"/>
    <cellStyle name="Normal_#10-Headcount" xfId="20"/>
    <cellStyle name="Percent_laroux" xfId="21"/>
    <cellStyle name="RowLevel_1" xfId="22"/>
    <cellStyle name="Total" xfId="23"/>
    <cellStyle name="百分比 2" xfId="24"/>
    <cellStyle name="百分比 3" xfId="25"/>
    <cellStyle name="表标题" xfId="26"/>
    <cellStyle name="差_2015年国资经营预算报表" xfId="27"/>
    <cellStyle name="差_2016年乡镇税收计划表（国税）" xfId="28"/>
    <cellStyle name="差_2018年税收收入分乡镇分税种及2019年计划表" xfId="29"/>
    <cellStyle name="差_2019年分乡镇税收计划表（市政府）" xfId="30"/>
    <cellStyle name="差_表二--电子版" xfId="31"/>
    <cellStyle name="常规" xfId="0" builtinId="0"/>
    <cellStyle name="常规 10" xfId="3"/>
    <cellStyle name="常规 10 2" xfId="32"/>
    <cellStyle name="常规 13" xfId="33"/>
    <cellStyle name="常规 2" xfId="34"/>
    <cellStyle name="常规 2 2" xfId="35"/>
    <cellStyle name="常规 2 3" xfId="2"/>
    <cellStyle name="常规 3" xfId="36"/>
    <cellStyle name="常规 3 2" xfId="37"/>
    <cellStyle name="常规 4" xfId="38"/>
    <cellStyle name="常规 5" xfId="39"/>
    <cellStyle name="常规 5 2" xfId="40"/>
    <cellStyle name="常规 6" xfId="41"/>
    <cellStyle name="常规 6 2" xfId="42"/>
    <cellStyle name="常规 7" xfId="43"/>
    <cellStyle name="常规 8" xfId="44"/>
    <cellStyle name="常规 9" xfId="45"/>
    <cellStyle name="常规_天政发（2015）9号附件" xfId="1"/>
    <cellStyle name="分级显示行_1_13区汇总" xfId="46"/>
    <cellStyle name="归盒啦_95" xfId="47"/>
    <cellStyle name="好_2015年国资经营预算报表" xfId="48"/>
    <cellStyle name="好_2016年乡镇税收计划表（国税）" xfId="49"/>
    <cellStyle name="好_表二--电子版" xfId="50"/>
    <cellStyle name="后继超链接" xfId="51"/>
    <cellStyle name="霓付 [0]_95" xfId="52"/>
    <cellStyle name="霓付_95" xfId="53"/>
    <cellStyle name="烹拳 [0]_95" xfId="54"/>
    <cellStyle name="烹拳_95" xfId="55"/>
    <cellStyle name="普通_“三部” (2)" xfId="56"/>
    <cellStyle name="千分位[0]_F01-1" xfId="57"/>
    <cellStyle name="千分位_97-917" xfId="58"/>
    <cellStyle name="千位[0]_，" xfId="59"/>
    <cellStyle name="千位_，" xfId="60"/>
    <cellStyle name="千位分隔 2" xfId="61"/>
    <cellStyle name="钎霖_4岿角利" xfId="62"/>
    <cellStyle name="数字" xfId="63"/>
    <cellStyle name="未定义" xfId="64"/>
    <cellStyle name="小数" xfId="65"/>
    <cellStyle name="样式 1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&#24180;&#39044;&#31639;/&#35843;&#25972;&#39044;&#31639;/2020&#24180;&#20154;&#22823;&#39044;&#31639;&#35843;&#25972;&#25253;&#21578;/&#20154;&#22823;&#65306;2020&#24180;&#35843;&#25972;&#39044;&#31639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L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年一般公共预算收入调整表"/>
      <sheetName val="2020年一般公共预算支出调整表"/>
      <sheetName val="2020年政府性基金预算收入调整表"/>
      <sheetName val="2020年政府性基金预算支出调整表"/>
      <sheetName val="2020年社保基金预算收入调整表"/>
      <sheetName val="2020年社保基金预算支出调整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tabSelected="1" workbookViewId="0">
      <selection sqref="A1:XFD1"/>
    </sheetView>
  </sheetViews>
  <sheetFormatPr defaultColWidth="9" defaultRowHeight="14.25"/>
  <cols>
    <col min="1" max="1" width="35.875" style="2" customWidth="1"/>
    <col min="2" max="2" width="14.625" style="1" customWidth="1"/>
    <col min="3" max="3" width="15.375" style="2" customWidth="1"/>
    <col min="4" max="4" width="13.875" style="3" customWidth="1"/>
    <col min="5" max="16384" width="9" style="4"/>
  </cols>
  <sheetData>
    <row r="1" spans="1:4" ht="30.95" customHeight="1">
      <c r="A1" s="5" t="s">
        <v>148</v>
      </c>
      <c r="B1" s="5"/>
      <c r="C1" s="5"/>
      <c r="D1" s="5"/>
    </row>
    <row r="2" spans="1:4" s="2" customFormat="1" ht="26.1" customHeight="1">
      <c r="A2" s="6"/>
      <c r="B2" s="6"/>
      <c r="C2" s="7" t="s">
        <v>0</v>
      </c>
      <c r="D2" s="7"/>
    </row>
    <row r="3" spans="1:4" s="10" customFormat="1" ht="20.100000000000001" customHeight="1">
      <c r="A3" s="8" t="s">
        <v>1</v>
      </c>
      <c r="B3" s="8" t="s">
        <v>2</v>
      </c>
      <c r="C3" s="8" t="s">
        <v>3</v>
      </c>
      <c r="D3" s="9" t="s">
        <v>4</v>
      </c>
    </row>
    <row r="4" spans="1:4" s="10" customFormat="1" ht="20.100000000000001" customHeight="1">
      <c r="A4" s="11" t="s">
        <v>5</v>
      </c>
      <c r="B4" s="12">
        <f>SUM(B5:B25)</f>
        <v>153842</v>
      </c>
      <c r="C4" s="13">
        <f>B4+D4</f>
        <v>136286</v>
      </c>
      <c r="D4" s="14">
        <f>SUM(D5:D25)</f>
        <v>-17556</v>
      </c>
    </row>
    <row r="5" spans="1:4" s="10" customFormat="1" ht="20.100000000000001" customHeight="1">
      <c r="A5" s="15" t="s">
        <v>6</v>
      </c>
      <c r="B5" s="16">
        <v>923</v>
      </c>
      <c r="C5" s="13">
        <f t="shared" ref="C5:C68" si="0">B5+D5</f>
        <v>923</v>
      </c>
      <c r="D5" s="14"/>
    </row>
    <row r="6" spans="1:4" s="10" customFormat="1" ht="20.100000000000001" customHeight="1">
      <c r="A6" s="15" t="s">
        <v>7</v>
      </c>
      <c r="B6" s="12">
        <v>730</v>
      </c>
      <c r="C6" s="13">
        <f t="shared" si="0"/>
        <v>730</v>
      </c>
      <c r="D6" s="14"/>
    </row>
    <row r="7" spans="1:4" s="10" customFormat="1" ht="20.100000000000001" customHeight="1">
      <c r="A7" s="15" t="s">
        <v>8</v>
      </c>
      <c r="B7" s="12">
        <v>17045</v>
      </c>
      <c r="C7" s="13">
        <f t="shared" si="0"/>
        <v>17045</v>
      </c>
      <c r="D7" s="14"/>
    </row>
    <row r="8" spans="1:4" s="10" customFormat="1" ht="20.100000000000001" customHeight="1">
      <c r="A8" s="15" t="s">
        <v>9</v>
      </c>
      <c r="B8" s="12">
        <v>1282</v>
      </c>
      <c r="C8" s="13">
        <f t="shared" si="0"/>
        <v>1282</v>
      </c>
      <c r="D8" s="14"/>
    </row>
    <row r="9" spans="1:4" s="10" customFormat="1" ht="20.100000000000001" customHeight="1">
      <c r="A9" s="17" t="s">
        <v>10</v>
      </c>
      <c r="B9" s="12">
        <v>535</v>
      </c>
      <c r="C9" s="13">
        <f t="shared" si="0"/>
        <v>535</v>
      </c>
      <c r="D9" s="14"/>
    </row>
    <row r="10" spans="1:4" s="10" customFormat="1" ht="20.100000000000001" customHeight="1">
      <c r="A10" s="15" t="s">
        <v>11</v>
      </c>
      <c r="B10" s="12">
        <v>9370</v>
      </c>
      <c r="C10" s="13">
        <f t="shared" si="0"/>
        <v>9370</v>
      </c>
      <c r="D10" s="14"/>
    </row>
    <row r="11" spans="1:4" s="10" customFormat="1" ht="20.100000000000001" customHeight="1">
      <c r="A11" s="15" t="s">
        <v>12</v>
      </c>
      <c r="B11" s="12">
        <v>8074</v>
      </c>
      <c r="C11" s="13">
        <f t="shared" si="0"/>
        <v>8074</v>
      </c>
      <c r="D11" s="14"/>
    </row>
    <row r="12" spans="1:4" s="10" customFormat="1" ht="20.100000000000001" customHeight="1">
      <c r="A12" s="17" t="s">
        <v>13</v>
      </c>
      <c r="B12" s="12">
        <v>1609</v>
      </c>
      <c r="C12" s="13">
        <f t="shared" si="0"/>
        <v>1609</v>
      </c>
      <c r="D12" s="14"/>
    </row>
    <row r="13" spans="1:4" s="10" customFormat="1" ht="20.100000000000001" customHeight="1">
      <c r="A13" s="17" t="s">
        <v>14</v>
      </c>
      <c r="B13" s="12">
        <v>120</v>
      </c>
      <c r="C13" s="13">
        <f t="shared" si="0"/>
        <v>120</v>
      </c>
      <c r="D13" s="14"/>
    </row>
    <row r="14" spans="1:4" s="10" customFormat="1" ht="20.100000000000001" customHeight="1">
      <c r="A14" s="11" t="s">
        <v>15</v>
      </c>
      <c r="B14" s="12">
        <v>2169</v>
      </c>
      <c r="C14" s="13">
        <f t="shared" si="0"/>
        <v>2169</v>
      </c>
      <c r="D14" s="14"/>
    </row>
    <row r="15" spans="1:4" s="10" customFormat="1" ht="20.100000000000001" customHeight="1">
      <c r="A15" s="11" t="s">
        <v>16</v>
      </c>
      <c r="B15" s="12">
        <v>600</v>
      </c>
      <c r="C15" s="13">
        <f t="shared" si="0"/>
        <v>600</v>
      </c>
      <c r="D15" s="14"/>
    </row>
    <row r="16" spans="1:4" s="10" customFormat="1" ht="20.100000000000001" customHeight="1">
      <c r="A16" s="17" t="s">
        <v>17</v>
      </c>
      <c r="B16" s="18">
        <v>302</v>
      </c>
      <c r="C16" s="13">
        <f t="shared" si="0"/>
        <v>302</v>
      </c>
      <c r="D16" s="14"/>
    </row>
    <row r="17" spans="1:4" s="10" customFormat="1" ht="20.100000000000001" customHeight="1">
      <c r="A17" s="17" t="s">
        <v>18</v>
      </c>
      <c r="B17" s="12">
        <v>97</v>
      </c>
      <c r="C17" s="13">
        <f t="shared" si="0"/>
        <v>97</v>
      </c>
      <c r="D17" s="14"/>
    </row>
    <row r="18" spans="1:4" s="10" customFormat="1" ht="20.100000000000001" customHeight="1">
      <c r="A18" s="17" t="s">
        <v>19</v>
      </c>
      <c r="B18" s="12">
        <v>874</v>
      </c>
      <c r="C18" s="13">
        <f t="shared" si="0"/>
        <v>874</v>
      </c>
      <c r="D18" s="14"/>
    </row>
    <row r="19" spans="1:4" s="10" customFormat="1" ht="20.100000000000001" customHeight="1">
      <c r="A19" s="17" t="s">
        <v>20</v>
      </c>
      <c r="B19" s="12">
        <v>2528</v>
      </c>
      <c r="C19" s="13">
        <f t="shared" si="0"/>
        <v>2528</v>
      </c>
      <c r="D19" s="14"/>
    </row>
    <row r="20" spans="1:4" s="10" customFormat="1" ht="20.100000000000001" customHeight="1">
      <c r="A20" s="17" t="s">
        <v>21</v>
      </c>
      <c r="B20" s="12">
        <v>1634</v>
      </c>
      <c r="C20" s="13">
        <f t="shared" si="0"/>
        <v>1634</v>
      </c>
      <c r="D20" s="14"/>
    </row>
    <row r="21" spans="1:4" s="10" customFormat="1" ht="20.100000000000001" customHeight="1">
      <c r="A21" s="17" t="s">
        <v>22</v>
      </c>
      <c r="B21" s="12">
        <v>533</v>
      </c>
      <c r="C21" s="13">
        <f t="shared" si="0"/>
        <v>533</v>
      </c>
      <c r="D21" s="14"/>
    </row>
    <row r="22" spans="1:4" s="10" customFormat="1" ht="20.100000000000001" customHeight="1">
      <c r="A22" s="17" t="s">
        <v>23</v>
      </c>
      <c r="B22" s="12">
        <v>368</v>
      </c>
      <c r="C22" s="13">
        <f t="shared" si="0"/>
        <v>368</v>
      </c>
      <c r="D22" s="14"/>
    </row>
    <row r="23" spans="1:4" s="10" customFormat="1" ht="20.100000000000001" customHeight="1">
      <c r="A23" s="17" t="s">
        <v>24</v>
      </c>
      <c r="B23" s="12">
        <v>100</v>
      </c>
      <c r="C23" s="13">
        <f t="shared" si="0"/>
        <v>100</v>
      </c>
      <c r="D23" s="14"/>
    </row>
    <row r="24" spans="1:4" s="10" customFormat="1" ht="20.100000000000001" customHeight="1">
      <c r="A24" s="15" t="s">
        <v>25</v>
      </c>
      <c r="B24" s="12">
        <v>11657</v>
      </c>
      <c r="C24" s="13">
        <f t="shared" si="0"/>
        <v>11657</v>
      </c>
      <c r="D24" s="14"/>
    </row>
    <row r="25" spans="1:4" s="10" customFormat="1" ht="20.100000000000001" customHeight="1">
      <c r="A25" s="15" t="s">
        <v>26</v>
      </c>
      <c r="B25" s="12">
        <v>93292</v>
      </c>
      <c r="C25" s="13">
        <f t="shared" si="0"/>
        <v>75736</v>
      </c>
      <c r="D25" s="14">
        <v>-17556</v>
      </c>
    </row>
    <row r="26" spans="1:4" s="10" customFormat="1" ht="20.100000000000001" customHeight="1">
      <c r="A26" s="11" t="s">
        <v>27</v>
      </c>
      <c r="B26" s="12"/>
      <c r="C26" s="13"/>
      <c r="D26" s="14"/>
    </row>
    <row r="27" spans="1:4" s="10" customFormat="1" ht="20.100000000000001" customHeight="1">
      <c r="A27" s="11" t="s">
        <v>28</v>
      </c>
      <c r="B27" s="12">
        <f>SUM(B28:B29)</f>
        <v>319</v>
      </c>
      <c r="C27" s="13">
        <f t="shared" si="0"/>
        <v>319</v>
      </c>
      <c r="D27" s="14"/>
    </row>
    <row r="28" spans="1:4" s="10" customFormat="1" ht="20.100000000000001" customHeight="1">
      <c r="A28" s="17" t="s">
        <v>29</v>
      </c>
      <c r="B28" s="12">
        <v>70</v>
      </c>
      <c r="C28" s="13">
        <f t="shared" si="0"/>
        <v>70</v>
      </c>
      <c r="D28" s="14"/>
    </row>
    <row r="29" spans="1:4" s="10" customFormat="1" ht="20.100000000000001" customHeight="1">
      <c r="A29" s="17" t="s">
        <v>30</v>
      </c>
      <c r="B29" s="12">
        <v>249</v>
      </c>
      <c r="C29" s="13">
        <f t="shared" si="0"/>
        <v>249</v>
      </c>
      <c r="D29" s="14"/>
    </row>
    <row r="30" spans="1:4" s="10" customFormat="1" ht="20.100000000000001" customHeight="1">
      <c r="A30" s="11" t="s">
        <v>31</v>
      </c>
      <c r="B30" s="12">
        <f>SUM(B31:B34)</f>
        <v>34727</v>
      </c>
      <c r="C30" s="13">
        <f t="shared" si="0"/>
        <v>34727</v>
      </c>
      <c r="D30" s="14"/>
    </row>
    <row r="31" spans="1:4" s="10" customFormat="1" ht="20.100000000000001" customHeight="1">
      <c r="A31" s="15" t="s">
        <v>32</v>
      </c>
      <c r="B31" s="12">
        <v>64</v>
      </c>
      <c r="C31" s="13">
        <f t="shared" si="0"/>
        <v>64</v>
      </c>
      <c r="D31" s="14"/>
    </row>
    <row r="32" spans="1:4" s="10" customFormat="1" ht="20.100000000000001" customHeight="1">
      <c r="A32" s="17" t="s">
        <v>33</v>
      </c>
      <c r="B32" s="12">
        <v>32910</v>
      </c>
      <c r="C32" s="13">
        <f t="shared" si="0"/>
        <v>32910</v>
      </c>
      <c r="D32" s="14"/>
    </row>
    <row r="33" spans="1:4" s="10" customFormat="1" ht="20.100000000000001" customHeight="1">
      <c r="A33" s="15" t="s">
        <v>34</v>
      </c>
      <c r="B33" s="12">
        <v>1550</v>
      </c>
      <c r="C33" s="13">
        <f t="shared" si="0"/>
        <v>1550</v>
      </c>
      <c r="D33" s="14"/>
    </row>
    <row r="34" spans="1:4" s="10" customFormat="1" ht="20.100000000000001" customHeight="1">
      <c r="A34" s="15" t="s">
        <v>35</v>
      </c>
      <c r="B34" s="12">
        <v>203</v>
      </c>
      <c r="C34" s="13">
        <f t="shared" si="0"/>
        <v>203</v>
      </c>
      <c r="D34" s="14"/>
    </row>
    <row r="35" spans="1:4" s="10" customFormat="1" ht="20.100000000000001" customHeight="1">
      <c r="A35" s="11" t="s">
        <v>36</v>
      </c>
      <c r="B35" s="12">
        <f>SUM(B36:B41)</f>
        <v>110553</v>
      </c>
      <c r="C35" s="12">
        <f>SUM(C36:C41)</f>
        <v>124388</v>
      </c>
      <c r="D35" s="19">
        <f>SUM(D36:D41)</f>
        <v>13835</v>
      </c>
    </row>
    <row r="36" spans="1:4" s="10" customFormat="1" ht="20.100000000000001" customHeight="1">
      <c r="A36" s="17" t="s">
        <v>37</v>
      </c>
      <c r="B36" s="12">
        <v>1721</v>
      </c>
      <c r="C36" s="13">
        <f t="shared" si="0"/>
        <v>1721</v>
      </c>
      <c r="D36" s="14"/>
    </row>
    <row r="37" spans="1:4" s="10" customFormat="1" ht="20.100000000000001" customHeight="1">
      <c r="A37" s="15" t="s">
        <v>38</v>
      </c>
      <c r="B37" s="12">
        <v>96199</v>
      </c>
      <c r="C37" s="13">
        <f t="shared" si="0"/>
        <v>110034</v>
      </c>
      <c r="D37" s="13">
        <v>13835</v>
      </c>
    </row>
    <row r="38" spans="1:4" s="10" customFormat="1" ht="20.100000000000001" customHeight="1">
      <c r="A38" s="15" t="s">
        <v>39</v>
      </c>
      <c r="B38" s="12">
        <v>6430</v>
      </c>
      <c r="C38" s="13">
        <f t="shared" si="0"/>
        <v>6430</v>
      </c>
      <c r="D38" s="14"/>
    </row>
    <row r="39" spans="1:4" s="10" customFormat="1" ht="20.100000000000001" customHeight="1">
      <c r="A39" s="15" t="s">
        <v>40</v>
      </c>
      <c r="B39" s="12">
        <v>586</v>
      </c>
      <c r="C39" s="13">
        <f t="shared" si="0"/>
        <v>586</v>
      </c>
      <c r="D39" s="14"/>
    </row>
    <row r="40" spans="1:4" s="10" customFormat="1" ht="20.100000000000001" customHeight="1">
      <c r="A40" s="17" t="s">
        <v>41</v>
      </c>
      <c r="B40" s="12">
        <v>1107</v>
      </c>
      <c r="C40" s="13">
        <f t="shared" si="0"/>
        <v>1107</v>
      </c>
      <c r="D40" s="14"/>
    </row>
    <row r="41" spans="1:4" s="10" customFormat="1" ht="20.100000000000001" customHeight="1">
      <c r="A41" s="15" t="s">
        <v>42</v>
      </c>
      <c r="B41" s="12">
        <v>4510</v>
      </c>
      <c r="C41" s="13">
        <f t="shared" si="0"/>
        <v>4510</v>
      </c>
      <c r="D41" s="14"/>
    </row>
    <row r="42" spans="1:4" s="10" customFormat="1" ht="20.100000000000001" customHeight="1">
      <c r="A42" s="11" t="s">
        <v>43</v>
      </c>
      <c r="B42" s="12">
        <f>SUM(B43:B45)</f>
        <v>3093</v>
      </c>
      <c r="C42" s="13">
        <f t="shared" si="0"/>
        <v>3093</v>
      </c>
      <c r="D42" s="14"/>
    </row>
    <row r="43" spans="1:4" s="10" customFormat="1" ht="20.100000000000001" customHeight="1">
      <c r="A43" s="17" t="s">
        <v>44</v>
      </c>
      <c r="B43" s="12">
        <v>212</v>
      </c>
      <c r="C43" s="13">
        <f t="shared" si="0"/>
        <v>212</v>
      </c>
      <c r="D43" s="14"/>
    </row>
    <row r="44" spans="1:4" s="10" customFormat="1" ht="20.100000000000001" customHeight="1">
      <c r="A44" s="15" t="s">
        <v>45</v>
      </c>
      <c r="B44" s="12">
        <v>131</v>
      </c>
      <c r="C44" s="13">
        <f t="shared" si="0"/>
        <v>131</v>
      </c>
      <c r="D44" s="14"/>
    </row>
    <row r="45" spans="1:4" s="10" customFormat="1" ht="20.100000000000001" customHeight="1">
      <c r="A45" s="15" t="s">
        <v>46</v>
      </c>
      <c r="B45" s="12">
        <v>2750</v>
      </c>
      <c r="C45" s="13">
        <f t="shared" si="0"/>
        <v>2750</v>
      </c>
      <c r="D45" s="14"/>
    </row>
    <row r="46" spans="1:4" s="10" customFormat="1" ht="20.100000000000001" customHeight="1">
      <c r="A46" s="11" t="s">
        <v>47</v>
      </c>
      <c r="B46" s="12">
        <f>SUM(B47:B52)</f>
        <v>6234</v>
      </c>
      <c r="C46" s="13">
        <f t="shared" si="0"/>
        <v>6234</v>
      </c>
      <c r="D46" s="14"/>
    </row>
    <row r="47" spans="1:4" s="10" customFormat="1" ht="20.100000000000001" customHeight="1">
      <c r="A47" s="11" t="s">
        <v>48</v>
      </c>
      <c r="B47" s="12">
        <v>3308</v>
      </c>
      <c r="C47" s="13">
        <f t="shared" si="0"/>
        <v>3308</v>
      </c>
      <c r="D47" s="14"/>
    </row>
    <row r="48" spans="1:4" s="10" customFormat="1" ht="20.100000000000001" customHeight="1">
      <c r="A48" s="11" t="s">
        <v>49</v>
      </c>
      <c r="B48" s="12">
        <v>329</v>
      </c>
      <c r="C48" s="13">
        <f t="shared" si="0"/>
        <v>329</v>
      </c>
      <c r="D48" s="14"/>
    </row>
    <row r="49" spans="1:4" s="10" customFormat="1" ht="20.100000000000001" customHeight="1">
      <c r="A49" s="11" t="s">
        <v>50</v>
      </c>
      <c r="B49" s="12">
        <v>896</v>
      </c>
      <c r="C49" s="13">
        <f t="shared" si="0"/>
        <v>896</v>
      </c>
      <c r="D49" s="14"/>
    </row>
    <row r="50" spans="1:4" s="10" customFormat="1" ht="20.100000000000001" customHeight="1">
      <c r="A50" s="11" t="s">
        <v>51</v>
      </c>
      <c r="B50" s="12">
        <v>418</v>
      </c>
      <c r="C50" s="13">
        <f t="shared" si="0"/>
        <v>418</v>
      </c>
      <c r="D50" s="14"/>
    </row>
    <row r="51" spans="1:4" s="10" customFormat="1" ht="20.100000000000001" customHeight="1">
      <c r="A51" s="11" t="s">
        <v>52</v>
      </c>
      <c r="B51" s="12">
        <v>1283</v>
      </c>
      <c r="C51" s="13">
        <f t="shared" si="0"/>
        <v>1283</v>
      </c>
      <c r="D51" s="14"/>
    </row>
    <row r="52" spans="1:4" s="10" customFormat="1" ht="20.100000000000001" customHeight="1">
      <c r="A52" s="11" t="s">
        <v>53</v>
      </c>
      <c r="B52" s="12"/>
      <c r="C52" s="13"/>
      <c r="D52" s="14"/>
    </row>
    <row r="53" spans="1:4" s="10" customFormat="1" ht="20.100000000000001" customHeight="1">
      <c r="A53" s="11" t="s">
        <v>54</v>
      </c>
      <c r="B53" s="12">
        <f>SUM(B54:B70)</f>
        <v>181184</v>
      </c>
      <c r="C53" s="13">
        <f t="shared" si="0"/>
        <v>181184</v>
      </c>
      <c r="D53" s="14"/>
    </row>
    <row r="54" spans="1:4" s="10" customFormat="1" ht="20.100000000000001" customHeight="1">
      <c r="A54" s="11" t="s">
        <v>55</v>
      </c>
      <c r="B54" s="12">
        <v>3725</v>
      </c>
      <c r="C54" s="13">
        <f t="shared" si="0"/>
        <v>3725</v>
      </c>
      <c r="D54" s="14"/>
    </row>
    <row r="55" spans="1:4" s="10" customFormat="1" ht="20.100000000000001" customHeight="1">
      <c r="A55" s="11" t="s">
        <v>56</v>
      </c>
      <c r="B55" s="12">
        <v>1674</v>
      </c>
      <c r="C55" s="13">
        <f t="shared" si="0"/>
        <v>1674</v>
      </c>
      <c r="D55" s="14"/>
    </row>
    <row r="56" spans="1:4" s="10" customFormat="1" ht="20.100000000000001" customHeight="1">
      <c r="A56" s="11" t="s">
        <v>57</v>
      </c>
      <c r="B56" s="12"/>
      <c r="C56" s="13"/>
      <c r="D56" s="14"/>
    </row>
    <row r="57" spans="1:4" s="10" customFormat="1" ht="20.100000000000001" customHeight="1">
      <c r="A57" s="11" t="s">
        <v>58</v>
      </c>
      <c r="B57" s="12">
        <v>1000</v>
      </c>
      <c r="C57" s="13">
        <f t="shared" si="0"/>
        <v>1000</v>
      </c>
      <c r="D57" s="14"/>
    </row>
    <row r="58" spans="1:4" s="10" customFormat="1" ht="20.100000000000001" customHeight="1">
      <c r="A58" s="11" t="s">
        <v>59</v>
      </c>
      <c r="B58" s="12">
        <v>4262</v>
      </c>
      <c r="C58" s="13">
        <f t="shared" si="0"/>
        <v>4262</v>
      </c>
      <c r="D58" s="14"/>
    </row>
    <row r="59" spans="1:4" s="10" customFormat="1" ht="20.100000000000001" customHeight="1">
      <c r="A59" s="11" t="s">
        <v>60</v>
      </c>
      <c r="B59" s="12">
        <v>2508</v>
      </c>
      <c r="C59" s="13">
        <f t="shared" si="0"/>
        <v>2508</v>
      </c>
      <c r="D59" s="14"/>
    </row>
    <row r="60" spans="1:4" s="10" customFormat="1" ht="20.100000000000001" customHeight="1">
      <c r="A60" s="11" t="s">
        <v>61</v>
      </c>
      <c r="B60" s="12">
        <v>4991</v>
      </c>
      <c r="C60" s="13">
        <f t="shared" si="0"/>
        <v>4991</v>
      </c>
      <c r="D60" s="14"/>
    </row>
    <row r="61" spans="1:4" s="10" customFormat="1" ht="20.100000000000001" customHeight="1">
      <c r="A61" s="11" t="s">
        <v>62</v>
      </c>
      <c r="B61" s="12">
        <v>4065</v>
      </c>
      <c r="C61" s="13">
        <f t="shared" si="0"/>
        <v>4065</v>
      </c>
      <c r="D61" s="14"/>
    </row>
    <row r="62" spans="1:4" s="10" customFormat="1" ht="20.100000000000001" customHeight="1">
      <c r="A62" s="11" t="s">
        <v>63</v>
      </c>
      <c r="B62" s="12">
        <v>440</v>
      </c>
      <c r="C62" s="13">
        <f t="shared" si="0"/>
        <v>440</v>
      </c>
      <c r="D62" s="14"/>
    </row>
    <row r="63" spans="1:4" s="10" customFormat="1" ht="20.100000000000001" customHeight="1">
      <c r="A63" s="11" t="s">
        <v>64</v>
      </c>
      <c r="B63" s="12">
        <v>100</v>
      </c>
      <c r="C63" s="13">
        <f t="shared" si="0"/>
        <v>100</v>
      </c>
      <c r="D63" s="14"/>
    </row>
    <row r="64" spans="1:4" s="10" customFormat="1" ht="20.100000000000001" customHeight="1">
      <c r="A64" s="11" t="s">
        <v>65</v>
      </c>
      <c r="B64" s="12">
        <v>19514</v>
      </c>
      <c r="C64" s="13">
        <f t="shared" si="0"/>
        <v>19514</v>
      </c>
      <c r="D64" s="14"/>
    </row>
    <row r="65" spans="1:4" s="10" customFormat="1" ht="20.100000000000001" customHeight="1">
      <c r="A65" s="11" t="s">
        <v>66</v>
      </c>
      <c r="B65" s="12">
        <v>8070</v>
      </c>
      <c r="C65" s="13">
        <f t="shared" si="0"/>
        <v>8070</v>
      </c>
      <c r="D65" s="14"/>
    </row>
    <row r="66" spans="1:4" s="10" customFormat="1" ht="20.100000000000001" customHeight="1">
      <c r="A66" s="11" t="s">
        <v>67</v>
      </c>
      <c r="B66" s="12">
        <v>150</v>
      </c>
      <c r="C66" s="13">
        <f t="shared" si="0"/>
        <v>150</v>
      </c>
      <c r="D66" s="14"/>
    </row>
    <row r="67" spans="1:4" s="10" customFormat="1" ht="20.100000000000001" customHeight="1">
      <c r="A67" s="11" t="s">
        <v>68</v>
      </c>
      <c r="B67" s="12">
        <v>129921</v>
      </c>
      <c r="C67" s="13">
        <f t="shared" si="0"/>
        <v>129921</v>
      </c>
      <c r="D67" s="14"/>
    </row>
    <row r="68" spans="1:4" s="10" customFormat="1" ht="20.100000000000001" customHeight="1">
      <c r="A68" s="11" t="s">
        <v>69</v>
      </c>
      <c r="B68" s="12">
        <v>277</v>
      </c>
      <c r="C68" s="13">
        <f t="shared" si="0"/>
        <v>277</v>
      </c>
      <c r="D68" s="14"/>
    </row>
    <row r="69" spans="1:4" s="10" customFormat="1" ht="20.100000000000001" customHeight="1">
      <c r="A69" s="20" t="s">
        <v>70</v>
      </c>
      <c r="B69" s="12">
        <v>423</v>
      </c>
      <c r="C69" s="13">
        <f t="shared" ref="C69:C131" si="1">B69+D69</f>
        <v>423</v>
      </c>
      <c r="D69" s="14"/>
    </row>
    <row r="70" spans="1:4" s="10" customFormat="1" ht="20.100000000000001" customHeight="1">
      <c r="A70" s="11" t="s">
        <v>71</v>
      </c>
      <c r="B70" s="12">
        <v>64</v>
      </c>
      <c r="C70" s="13">
        <f t="shared" si="1"/>
        <v>64</v>
      </c>
      <c r="D70" s="14"/>
    </row>
    <row r="71" spans="1:4" s="10" customFormat="1" ht="20.100000000000001" customHeight="1">
      <c r="A71" s="11" t="s">
        <v>72</v>
      </c>
      <c r="B71" s="12">
        <f>SUM(B72:B81)</f>
        <v>94349</v>
      </c>
      <c r="C71" s="12">
        <f t="shared" ref="C71:D71" si="2">SUM(C72:C81)</f>
        <v>169103</v>
      </c>
      <c r="D71" s="19">
        <f t="shared" si="2"/>
        <v>74754</v>
      </c>
    </row>
    <row r="72" spans="1:4" s="10" customFormat="1" ht="20.100000000000001" customHeight="1">
      <c r="A72" s="11" t="s">
        <v>73</v>
      </c>
      <c r="B72" s="12">
        <v>744</v>
      </c>
      <c r="C72" s="13">
        <f t="shared" si="1"/>
        <v>744</v>
      </c>
      <c r="D72" s="14"/>
    </row>
    <row r="73" spans="1:4" s="10" customFormat="1" ht="20.100000000000001" customHeight="1">
      <c r="A73" s="11" t="s">
        <v>74</v>
      </c>
      <c r="B73" s="12">
        <v>639</v>
      </c>
      <c r="C73" s="13">
        <f t="shared" si="1"/>
        <v>2839</v>
      </c>
      <c r="D73" s="14">
        <v>2200</v>
      </c>
    </row>
    <row r="74" spans="1:4" s="10" customFormat="1" ht="20.100000000000001" customHeight="1">
      <c r="A74" s="11" t="s">
        <v>75</v>
      </c>
      <c r="B74" s="12">
        <v>4651</v>
      </c>
      <c r="C74" s="13">
        <f t="shared" si="1"/>
        <v>4651</v>
      </c>
      <c r="D74" s="14"/>
    </row>
    <row r="75" spans="1:4" s="10" customFormat="1" ht="20.100000000000001" customHeight="1">
      <c r="A75" s="11" t="s">
        <v>76</v>
      </c>
      <c r="B75" s="12">
        <v>14542</v>
      </c>
      <c r="C75" s="13">
        <f t="shared" si="1"/>
        <v>87096</v>
      </c>
      <c r="D75" s="14">
        <v>72554</v>
      </c>
    </row>
    <row r="76" spans="1:4" s="10" customFormat="1" ht="20.100000000000001" customHeight="1">
      <c r="A76" s="11" t="s">
        <v>77</v>
      </c>
      <c r="B76" s="12">
        <v>3265</v>
      </c>
      <c r="C76" s="13">
        <f t="shared" si="1"/>
        <v>3265</v>
      </c>
      <c r="D76" s="14"/>
    </row>
    <row r="77" spans="1:4" s="10" customFormat="1" ht="20.100000000000001" customHeight="1">
      <c r="A77" s="11" t="s">
        <v>78</v>
      </c>
      <c r="B77" s="21">
        <v>186</v>
      </c>
      <c r="C77" s="13">
        <f t="shared" si="1"/>
        <v>186</v>
      </c>
      <c r="D77" s="14"/>
    </row>
    <row r="78" spans="1:4" s="10" customFormat="1" ht="20.100000000000001" customHeight="1">
      <c r="A78" s="11" t="s">
        <v>79</v>
      </c>
      <c r="B78" s="12">
        <v>66914</v>
      </c>
      <c r="C78" s="13">
        <f t="shared" si="1"/>
        <v>66914</v>
      </c>
      <c r="D78" s="14"/>
    </row>
    <row r="79" spans="1:4" s="10" customFormat="1" ht="20.100000000000001" customHeight="1">
      <c r="A79" s="11" t="s">
        <v>80</v>
      </c>
      <c r="B79" s="12">
        <v>2000</v>
      </c>
      <c r="C79" s="13">
        <f t="shared" si="1"/>
        <v>2000</v>
      </c>
      <c r="D79" s="14"/>
    </row>
    <row r="80" spans="1:4" s="10" customFormat="1" ht="20.100000000000001" customHeight="1">
      <c r="A80" s="11" t="s">
        <v>81</v>
      </c>
      <c r="B80" s="12">
        <v>1316</v>
      </c>
      <c r="C80" s="13">
        <f t="shared" si="1"/>
        <v>1316</v>
      </c>
      <c r="D80" s="14"/>
    </row>
    <row r="81" spans="1:4" s="10" customFormat="1" ht="20.100000000000001" customHeight="1">
      <c r="A81" s="11" t="s">
        <v>82</v>
      </c>
      <c r="B81" s="12">
        <v>92</v>
      </c>
      <c r="C81" s="13">
        <f t="shared" si="1"/>
        <v>92</v>
      </c>
      <c r="D81" s="14"/>
    </row>
    <row r="82" spans="1:4" s="10" customFormat="1" ht="20.100000000000001" customHeight="1">
      <c r="A82" s="11" t="s">
        <v>83</v>
      </c>
      <c r="B82" s="12">
        <f>SUM(B83:B87)</f>
        <v>13532</v>
      </c>
      <c r="C82" s="12">
        <f t="shared" ref="C82:D82" si="3">SUM(C83:C87)</f>
        <v>26046</v>
      </c>
      <c r="D82" s="19">
        <f t="shared" si="3"/>
        <v>12514</v>
      </c>
    </row>
    <row r="83" spans="1:4" s="10" customFormat="1" ht="20.100000000000001" customHeight="1">
      <c r="A83" s="11" t="s">
        <v>84</v>
      </c>
      <c r="B83" s="12">
        <v>363</v>
      </c>
      <c r="C83" s="13">
        <f t="shared" si="1"/>
        <v>363</v>
      </c>
      <c r="D83" s="14"/>
    </row>
    <row r="84" spans="1:4" s="10" customFormat="1" ht="20.100000000000001" customHeight="1">
      <c r="A84" s="11" t="s">
        <v>85</v>
      </c>
      <c r="B84" s="12">
        <v>1289</v>
      </c>
      <c r="C84" s="13">
        <f t="shared" si="1"/>
        <v>1289</v>
      </c>
      <c r="D84" s="14"/>
    </row>
    <row r="85" spans="1:4" s="10" customFormat="1" ht="20.100000000000001" customHeight="1">
      <c r="A85" s="11" t="s">
        <v>86</v>
      </c>
      <c r="B85" s="12">
        <v>10778</v>
      </c>
      <c r="C85" s="13">
        <f t="shared" si="1"/>
        <v>18278</v>
      </c>
      <c r="D85" s="14">
        <v>7500</v>
      </c>
    </row>
    <row r="86" spans="1:4" s="10" customFormat="1" ht="20.100000000000001" customHeight="1">
      <c r="A86" s="22" t="s">
        <v>87</v>
      </c>
      <c r="B86" s="12"/>
      <c r="C86" s="13">
        <f t="shared" si="1"/>
        <v>5014</v>
      </c>
      <c r="D86" s="14">
        <v>5014</v>
      </c>
    </row>
    <row r="87" spans="1:4" s="10" customFormat="1" ht="20.100000000000001" customHeight="1">
      <c r="A87" s="11" t="s">
        <v>88</v>
      </c>
      <c r="B87" s="12">
        <v>1102</v>
      </c>
      <c r="C87" s="13">
        <f t="shared" si="1"/>
        <v>1102</v>
      </c>
      <c r="D87" s="14"/>
    </row>
    <row r="88" spans="1:4" s="10" customFormat="1" ht="20.100000000000001" customHeight="1">
      <c r="A88" s="11" t="s">
        <v>89</v>
      </c>
      <c r="B88" s="12">
        <f>SUM(B89:B94)</f>
        <v>21316</v>
      </c>
      <c r="C88" s="12">
        <f t="shared" ref="C88:D88" si="4">SUM(C89:C94)</f>
        <v>26191</v>
      </c>
      <c r="D88" s="19">
        <f t="shared" si="4"/>
        <v>4875</v>
      </c>
    </row>
    <row r="89" spans="1:4" s="10" customFormat="1" ht="20.100000000000001" customHeight="1">
      <c r="A89" s="11" t="s">
        <v>90</v>
      </c>
      <c r="B89" s="12">
        <v>8208</v>
      </c>
      <c r="C89" s="13">
        <f t="shared" si="1"/>
        <v>8208</v>
      </c>
      <c r="D89" s="14"/>
    </row>
    <row r="90" spans="1:4" s="10" customFormat="1" ht="20.100000000000001" customHeight="1">
      <c r="A90" s="11" t="s">
        <v>91</v>
      </c>
      <c r="B90" s="12">
        <v>150</v>
      </c>
      <c r="C90" s="13">
        <f t="shared" si="1"/>
        <v>150</v>
      </c>
      <c r="D90" s="14"/>
    </row>
    <row r="91" spans="1:4" s="10" customFormat="1" ht="20.100000000000001" customHeight="1">
      <c r="A91" s="11" t="s">
        <v>92</v>
      </c>
      <c r="B91" s="12">
        <v>1036</v>
      </c>
      <c r="C91" s="13">
        <f t="shared" si="1"/>
        <v>5756</v>
      </c>
      <c r="D91" s="14">
        <v>4720</v>
      </c>
    </row>
    <row r="92" spans="1:4" s="10" customFormat="1" ht="20.100000000000001" customHeight="1">
      <c r="A92" s="11" t="s">
        <v>93</v>
      </c>
      <c r="B92" s="12">
        <v>5671</v>
      </c>
      <c r="C92" s="13">
        <f t="shared" si="1"/>
        <v>5826</v>
      </c>
      <c r="D92" s="14">
        <v>155</v>
      </c>
    </row>
    <row r="93" spans="1:4" s="10" customFormat="1" ht="20.100000000000001" customHeight="1">
      <c r="A93" s="11" t="s">
        <v>94</v>
      </c>
      <c r="B93" s="12">
        <v>485</v>
      </c>
      <c r="C93" s="13">
        <f t="shared" si="1"/>
        <v>485</v>
      </c>
      <c r="D93" s="14"/>
    </row>
    <row r="94" spans="1:4" s="10" customFormat="1" ht="20.100000000000001" customHeight="1">
      <c r="A94" s="11" t="s">
        <v>95</v>
      </c>
      <c r="B94" s="12">
        <v>5766</v>
      </c>
      <c r="C94" s="13">
        <f t="shared" si="1"/>
        <v>5766</v>
      </c>
      <c r="D94" s="14"/>
    </row>
    <row r="95" spans="1:4" s="10" customFormat="1" ht="20.100000000000001" customHeight="1">
      <c r="A95" s="11" t="s">
        <v>96</v>
      </c>
      <c r="B95" s="12">
        <f>SUM(B96:B103)</f>
        <v>108693</v>
      </c>
      <c r="C95" s="12">
        <f t="shared" ref="C95:D95" si="5">SUM(C96:C103)</f>
        <v>135476</v>
      </c>
      <c r="D95" s="19">
        <f t="shared" si="5"/>
        <v>26783</v>
      </c>
    </row>
    <row r="96" spans="1:4" s="10" customFormat="1" ht="20.100000000000001" customHeight="1">
      <c r="A96" s="11" t="s">
        <v>97</v>
      </c>
      <c r="B96" s="12">
        <v>26130</v>
      </c>
      <c r="C96" s="13">
        <f t="shared" si="1"/>
        <v>43573</v>
      </c>
      <c r="D96" s="14">
        <v>17443</v>
      </c>
    </row>
    <row r="97" spans="1:4" s="10" customFormat="1" ht="20.100000000000001" customHeight="1">
      <c r="A97" s="11" t="s">
        <v>98</v>
      </c>
      <c r="B97" s="12">
        <v>773</v>
      </c>
      <c r="C97" s="13">
        <f t="shared" si="1"/>
        <v>773</v>
      </c>
      <c r="D97" s="14"/>
    </row>
    <row r="98" spans="1:4" s="10" customFormat="1" ht="20.100000000000001" customHeight="1">
      <c r="A98" s="11" t="s">
        <v>99</v>
      </c>
      <c r="B98" s="12">
        <v>40791</v>
      </c>
      <c r="C98" s="13">
        <f t="shared" si="1"/>
        <v>50131</v>
      </c>
      <c r="D98" s="14">
        <v>9340</v>
      </c>
    </row>
    <row r="99" spans="1:4" s="10" customFormat="1" ht="20.100000000000001" customHeight="1">
      <c r="A99" s="11" t="s">
        <v>100</v>
      </c>
      <c r="B99" s="12">
        <v>20061</v>
      </c>
      <c r="C99" s="13">
        <f t="shared" si="1"/>
        <v>20061</v>
      </c>
      <c r="D99" s="14"/>
    </row>
    <row r="100" spans="1:4" s="10" customFormat="1" ht="20.100000000000001" customHeight="1">
      <c r="A100" s="11" t="s">
        <v>101</v>
      </c>
      <c r="B100" s="12">
        <v>12338</v>
      </c>
      <c r="C100" s="13">
        <f t="shared" si="1"/>
        <v>12338</v>
      </c>
      <c r="D100" s="14"/>
    </row>
    <row r="101" spans="1:4" s="10" customFormat="1" ht="20.100000000000001" customHeight="1">
      <c r="A101" s="11" t="s">
        <v>102</v>
      </c>
      <c r="B101" s="12">
        <v>3500</v>
      </c>
      <c r="C101" s="13">
        <f t="shared" si="1"/>
        <v>3500</v>
      </c>
      <c r="D101" s="14"/>
    </row>
    <row r="102" spans="1:4" s="10" customFormat="1" ht="20.100000000000001" customHeight="1">
      <c r="A102" s="11" t="s">
        <v>103</v>
      </c>
      <c r="B102" s="12">
        <v>4000</v>
      </c>
      <c r="C102" s="13">
        <f t="shared" si="1"/>
        <v>4000</v>
      </c>
      <c r="D102" s="14"/>
    </row>
    <row r="103" spans="1:4" s="10" customFormat="1" ht="20.100000000000001" customHeight="1">
      <c r="A103" s="11" t="s">
        <v>104</v>
      </c>
      <c r="B103" s="12">
        <v>1100</v>
      </c>
      <c r="C103" s="13">
        <f t="shared" si="1"/>
        <v>1100</v>
      </c>
      <c r="D103" s="14"/>
    </row>
    <row r="104" spans="1:4" s="10" customFormat="1" ht="20.100000000000001" customHeight="1">
      <c r="A104" s="23" t="s">
        <v>105</v>
      </c>
      <c r="B104" s="12">
        <f>SUM(B105:B107)</f>
        <v>46746</v>
      </c>
      <c r="C104" s="12">
        <f t="shared" ref="C104:D104" si="6">SUM(C105:C107)</f>
        <v>54903</v>
      </c>
      <c r="D104" s="19">
        <f t="shared" si="6"/>
        <v>8157</v>
      </c>
    </row>
    <row r="105" spans="1:4" s="10" customFormat="1" ht="20.100000000000001" customHeight="1">
      <c r="A105" s="11" t="s">
        <v>106</v>
      </c>
      <c r="B105" s="12">
        <v>43242</v>
      </c>
      <c r="C105" s="13">
        <f t="shared" si="1"/>
        <v>51399</v>
      </c>
      <c r="D105" s="14">
        <v>8157</v>
      </c>
    </row>
    <row r="106" spans="1:4" s="10" customFormat="1" ht="20.100000000000001" customHeight="1">
      <c r="A106" s="11" t="s">
        <v>107</v>
      </c>
      <c r="B106" s="12">
        <v>2964</v>
      </c>
      <c r="C106" s="13">
        <f t="shared" si="1"/>
        <v>2964</v>
      </c>
      <c r="D106" s="14"/>
    </row>
    <row r="107" spans="1:4" s="10" customFormat="1" ht="20.100000000000001" customHeight="1">
      <c r="A107" s="11" t="s">
        <v>108</v>
      </c>
      <c r="B107" s="12">
        <v>540</v>
      </c>
      <c r="C107" s="13">
        <f t="shared" si="1"/>
        <v>540</v>
      </c>
      <c r="D107" s="14"/>
    </row>
    <row r="108" spans="1:4" s="10" customFormat="1" ht="20.100000000000001" customHeight="1">
      <c r="A108" s="11" t="s">
        <v>109</v>
      </c>
      <c r="B108" s="12">
        <f>SUM(B109:B111)</f>
        <v>4366</v>
      </c>
      <c r="C108" s="13">
        <f t="shared" si="1"/>
        <v>4366</v>
      </c>
      <c r="D108" s="14"/>
    </row>
    <row r="109" spans="1:4" s="10" customFormat="1" ht="20.100000000000001" customHeight="1">
      <c r="A109" s="11" t="s">
        <v>110</v>
      </c>
      <c r="B109" s="12">
        <v>1866</v>
      </c>
      <c r="C109" s="13">
        <f t="shared" si="1"/>
        <v>1866</v>
      </c>
      <c r="D109" s="14"/>
    </row>
    <row r="110" spans="1:4" s="10" customFormat="1" ht="20.100000000000001" customHeight="1">
      <c r="A110" s="11" t="s">
        <v>111</v>
      </c>
      <c r="B110" s="12">
        <v>1500</v>
      </c>
      <c r="C110" s="13">
        <f t="shared" si="1"/>
        <v>1500</v>
      </c>
      <c r="D110" s="14"/>
    </row>
    <row r="111" spans="1:4" s="10" customFormat="1" ht="20.100000000000001" customHeight="1">
      <c r="A111" s="11" t="s">
        <v>112</v>
      </c>
      <c r="B111" s="12">
        <v>1000</v>
      </c>
      <c r="C111" s="13">
        <f t="shared" si="1"/>
        <v>1000</v>
      </c>
      <c r="D111" s="14"/>
    </row>
    <row r="112" spans="1:4" s="10" customFormat="1" ht="20.100000000000001" customHeight="1">
      <c r="A112" s="11" t="s">
        <v>113</v>
      </c>
      <c r="B112" s="21">
        <f>SUM(B113:B113)</f>
        <v>1134</v>
      </c>
      <c r="C112" s="13">
        <f t="shared" si="1"/>
        <v>1134</v>
      </c>
      <c r="D112" s="14"/>
    </row>
    <row r="113" spans="1:4" s="10" customFormat="1" ht="20.100000000000001" customHeight="1">
      <c r="A113" s="11" t="s">
        <v>114</v>
      </c>
      <c r="B113" s="12">
        <v>1134</v>
      </c>
      <c r="C113" s="13">
        <f t="shared" si="1"/>
        <v>1134</v>
      </c>
      <c r="D113" s="14"/>
    </row>
    <row r="114" spans="1:4" s="10" customFormat="1" ht="20.100000000000001" customHeight="1">
      <c r="A114" s="11" t="s">
        <v>115</v>
      </c>
      <c r="B114" s="12"/>
      <c r="C114" s="13"/>
      <c r="D114" s="14"/>
    </row>
    <row r="115" spans="1:4" s="10" customFormat="1" ht="20.100000000000001" customHeight="1">
      <c r="A115" s="11" t="s">
        <v>116</v>
      </c>
      <c r="B115" s="12">
        <f>SUM(B116:B116)</f>
        <v>350</v>
      </c>
      <c r="C115" s="13">
        <f t="shared" si="1"/>
        <v>350</v>
      </c>
      <c r="D115" s="14"/>
    </row>
    <row r="116" spans="1:4" s="10" customFormat="1" ht="20.100000000000001" customHeight="1">
      <c r="A116" s="11" t="s">
        <v>117</v>
      </c>
      <c r="B116" s="12">
        <v>350</v>
      </c>
      <c r="C116" s="13">
        <f t="shared" si="1"/>
        <v>350</v>
      </c>
      <c r="D116" s="14"/>
    </row>
    <row r="117" spans="1:4" s="10" customFormat="1" ht="20.100000000000001" customHeight="1">
      <c r="A117" s="11" t="s">
        <v>118</v>
      </c>
      <c r="B117" s="12">
        <f>SUM(B118:B120)</f>
        <v>4887</v>
      </c>
      <c r="C117" s="13">
        <f t="shared" si="1"/>
        <v>4887</v>
      </c>
      <c r="D117" s="14"/>
    </row>
    <row r="118" spans="1:4" s="10" customFormat="1" ht="20.100000000000001" customHeight="1">
      <c r="A118" s="11" t="s">
        <v>119</v>
      </c>
      <c r="B118" s="12">
        <v>4755</v>
      </c>
      <c r="C118" s="13">
        <f t="shared" si="1"/>
        <v>4755</v>
      </c>
      <c r="D118" s="14"/>
    </row>
    <row r="119" spans="1:4" s="10" customFormat="1" ht="20.100000000000001" customHeight="1">
      <c r="A119" s="11" t="s">
        <v>120</v>
      </c>
      <c r="B119" s="12">
        <v>132</v>
      </c>
      <c r="C119" s="13">
        <f t="shared" si="1"/>
        <v>132</v>
      </c>
      <c r="D119" s="14"/>
    </row>
    <row r="120" spans="1:4" s="10" customFormat="1" ht="20.100000000000001" customHeight="1">
      <c r="A120" s="11" t="s">
        <v>121</v>
      </c>
      <c r="B120" s="12"/>
      <c r="C120" s="13"/>
      <c r="D120" s="14"/>
    </row>
    <row r="121" spans="1:4" s="10" customFormat="1" ht="20.100000000000001" customHeight="1">
      <c r="A121" s="11" t="s">
        <v>122</v>
      </c>
      <c r="B121" s="12">
        <f>SUM(B122:B122)</f>
        <v>10000</v>
      </c>
      <c r="C121" s="13">
        <f t="shared" si="1"/>
        <v>10000</v>
      </c>
      <c r="D121" s="14"/>
    </row>
    <row r="122" spans="1:4" s="10" customFormat="1" ht="20.100000000000001" customHeight="1">
      <c r="A122" s="11" t="s">
        <v>123</v>
      </c>
      <c r="B122" s="16">
        <v>10000</v>
      </c>
      <c r="C122" s="13">
        <f t="shared" si="1"/>
        <v>10000</v>
      </c>
      <c r="D122" s="14"/>
    </row>
    <row r="123" spans="1:4" s="10" customFormat="1" ht="20.100000000000001" customHeight="1">
      <c r="A123" s="11" t="s">
        <v>124</v>
      </c>
      <c r="B123" s="21">
        <f>SUM(B124:B124)</f>
        <v>7046</v>
      </c>
      <c r="C123" s="13">
        <f t="shared" si="1"/>
        <v>7046</v>
      </c>
      <c r="D123" s="14"/>
    </row>
    <row r="124" spans="1:4" s="10" customFormat="1" ht="20.100000000000001" customHeight="1">
      <c r="A124" s="11" t="s">
        <v>125</v>
      </c>
      <c r="B124" s="12">
        <v>7046</v>
      </c>
      <c r="C124" s="13">
        <f t="shared" si="1"/>
        <v>7046</v>
      </c>
      <c r="D124" s="14"/>
    </row>
    <row r="125" spans="1:4" s="10" customFormat="1" ht="20.100000000000001" customHeight="1">
      <c r="A125" s="11" t="s">
        <v>126</v>
      </c>
      <c r="B125" s="12">
        <f>SUM(B126:B127)</f>
        <v>1365</v>
      </c>
      <c r="C125" s="13">
        <f t="shared" si="1"/>
        <v>1365</v>
      </c>
      <c r="D125" s="14"/>
    </row>
    <row r="126" spans="1:4" s="10" customFormat="1" ht="20.100000000000001" customHeight="1">
      <c r="A126" s="11" t="s">
        <v>127</v>
      </c>
      <c r="B126" s="12">
        <v>487</v>
      </c>
      <c r="C126" s="13">
        <f t="shared" si="1"/>
        <v>487</v>
      </c>
      <c r="D126" s="14"/>
    </row>
    <row r="127" spans="1:4" s="10" customFormat="1" ht="20.100000000000001" customHeight="1">
      <c r="A127" s="11" t="s">
        <v>128</v>
      </c>
      <c r="B127" s="12">
        <v>878</v>
      </c>
      <c r="C127" s="13">
        <f t="shared" si="1"/>
        <v>878</v>
      </c>
      <c r="D127" s="14"/>
    </row>
    <row r="128" spans="1:4" s="10" customFormat="1" ht="20.100000000000001" customHeight="1">
      <c r="A128" s="24" t="s">
        <v>129</v>
      </c>
      <c r="B128" s="12">
        <v>5000</v>
      </c>
      <c r="C128" s="13">
        <f t="shared" si="1"/>
        <v>5000</v>
      </c>
      <c r="D128" s="14"/>
    </row>
    <row r="129" spans="1:4" s="10" customFormat="1" ht="20.100000000000001" customHeight="1">
      <c r="A129" s="24" t="s">
        <v>130</v>
      </c>
      <c r="B129" s="12">
        <f>B130</f>
        <v>14794</v>
      </c>
      <c r="C129" s="13">
        <f t="shared" si="1"/>
        <v>14794</v>
      </c>
      <c r="D129" s="14"/>
    </row>
    <row r="130" spans="1:4" s="10" customFormat="1" ht="20.100000000000001" customHeight="1">
      <c r="A130" s="24" t="s">
        <v>131</v>
      </c>
      <c r="B130" s="12">
        <v>14794</v>
      </c>
      <c r="C130" s="13">
        <f t="shared" si="1"/>
        <v>14794</v>
      </c>
      <c r="D130" s="14"/>
    </row>
    <row r="131" spans="1:4" s="10" customFormat="1" ht="20.100000000000001" customHeight="1">
      <c r="A131" s="24" t="s">
        <v>132</v>
      </c>
      <c r="B131" s="12">
        <v>95</v>
      </c>
      <c r="C131" s="13">
        <f t="shared" si="1"/>
        <v>95</v>
      </c>
      <c r="D131" s="14"/>
    </row>
    <row r="132" spans="1:4" s="10" customFormat="1" ht="20.100000000000001" customHeight="1">
      <c r="A132" s="24" t="s">
        <v>133</v>
      </c>
      <c r="B132" s="12"/>
      <c r="C132" s="13"/>
      <c r="D132" s="14"/>
    </row>
    <row r="133" spans="1:4" s="10" customFormat="1" ht="20.100000000000001" customHeight="1">
      <c r="A133" s="24"/>
      <c r="B133" s="12"/>
      <c r="C133" s="13"/>
      <c r="D133" s="14"/>
    </row>
    <row r="134" spans="1:4" s="10" customFormat="1" ht="20.100000000000001" customHeight="1">
      <c r="A134" s="25" t="s">
        <v>134</v>
      </c>
      <c r="B134" s="12">
        <f>B4+B26+B27+B30+B35+B42+B46+B53+B71+B82+B88+B95+B104+B108+B112+B114+B115+B117+B121+B123+B125+B128+B129+B131+B132</f>
        <v>823625</v>
      </c>
      <c r="C134" s="12">
        <f t="shared" ref="C134:D134" si="7">C4+C26+C27+C30+C35+C42+C46+C53+C71+C82+C88+C95+C104+C108+C112+C114+C115+C117+C121+C123+C125+C128+C129+C131+C132</f>
        <v>946987</v>
      </c>
      <c r="D134" s="19">
        <f t="shared" si="7"/>
        <v>123362</v>
      </c>
    </row>
    <row r="135" spans="1:4" s="10" customFormat="1" ht="20.100000000000001" customHeight="1">
      <c r="A135" s="26" t="s">
        <v>135</v>
      </c>
      <c r="B135" s="27">
        <f>B136+B141+B143+B144+B145</f>
        <v>43810</v>
      </c>
      <c r="C135" s="27">
        <f>C136+C141+C143+C144+C145</f>
        <v>131654</v>
      </c>
      <c r="D135" s="27">
        <f>D136+D141+D143+D144+D145</f>
        <v>87844</v>
      </c>
    </row>
    <row r="136" spans="1:4" s="10" customFormat="1" ht="20.100000000000001" customHeight="1">
      <c r="A136" s="26" t="s">
        <v>136</v>
      </c>
      <c r="B136" s="27">
        <f>SUM(B137:B138)</f>
        <v>43810</v>
      </c>
      <c r="C136" s="27">
        <f>SUM(C137:C138)</f>
        <v>43810</v>
      </c>
      <c r="D136" s="14"/>
    </row>
    <row r="137" spans="1:4" s="10" customFormat="1" ht="20.100000000000001" customHeight="1">
      <c r="A137" s="26" t="s">
        <v>137</v>
      </c>
      <c r="B137" s="27">
        <v>36461</v>
      </c>
      <c r="C137" s="27">
        <v>36461</v>
      </c>
      <c r="D137" s="14"/>
    </row>
    <row r="138" spans="1:4" s="10" customFormat="1" ht="20.100000000000001" customHeight="1">
      <c r="A138" s="26" t="s">
        <v>138</v>
      </c>
      <c r="B138" s="27">
        <v>7349</v>
      </c>
      <c r="C138" s="27">
        <v>7349</v>
      </c>
      <c r="D138" s="14"/>
    </row>
    <row r="139" spans="1:4" s="10" customFormat="1" ht="20.100000000000001" customHeight="1">
      <c r="A139" s="28"/>
      <c r="B139" s="27"/>
      <c r="C139" s="27"/>
      <c r="D139" s="14"/>
    </row>
    <row r="140" spans="1:4" s="10" customFormat="1" ht="20.100000000000001" customHeight="1">
      <c r="A140" s="29" t="s">
        <v>139</v>
      </c>
      <c r="B140" s="27"/>
      <c r="C140" s="27"/>
      <c r="D140" s="14"/>
    </row>
    <row r="141" spans="1:4" s="10" customFormat="1" ht="20.100000000000001" customHeight="1">
      <c r="A141" s="29" t="s">
        <v>140</v>
      </c>
      <c r="B141" s="27"/>
      <c r="C141" s="27"/>
      <c r="D141" s="14"/>
    </row>
    <row r="142" spans="1:4" s="10" customFormat="1" ht="20.100000000000001" customHeight="1">
      <c r="A142" s="29" t="s">
        <v>141</v>
      </c>
      <c r="B142" s="27"/>
      <c r="C142" s="27">
        <v>87844</v>
      </c>
      <c r="D142" s="14">
        <v>87844</v>
      </c>
    </row>
    <row r="143" spans="1:4" s="10" customFormat="1" ht="20.100000000000001" customHeight="1">
      <c r="A143" s="29" t="s">
        <v>142</v>
      </c>
      <c r="B143" s="27"/>
      <c r="C143" s="27">
        <v>87844</v>
      </c>
      <c r="D143" s="14">
        <v>87844</v>
      </c>
    </row>
    <row r="144" spans="1:4" s="10" customFormat="1" ht="20.100000000000001" customHeight="1">
      <c r="A144" s="29" t="s">
        <v>143</v>
      </c>
      <c r="B144" s="27"/>
      <c r="C144" s="27"/>
      <c r="D144" s="14"/>
    </row>
    <row r="145" spans="1:4" s="10" customFormat="1" ht="20.100000000000001" customHeight="1">
      <c r="A145" s="30" t="s">
        <v>144</v>
      </c>
      <c r="B145" s="31"/>
      <c r="C145" s="31"/>
      <c r="D145" s="14"/>
    </row>
    <row r="146" spans="1:4" s="10" customFormat="1" ht="20.100000000000001" customHeight="1">
      <c r="A146" s="32" t="s">
        <v>145</v>
      </c>
      <c r="B146" s="27"/>
      <c r="C146" s="27"/>
      <c r="D146" s="14"/>
    </row>
    <row r="147" spans="1:4" s="10" customFormat="1" ht="20.100000000000001" customHeight="1">
      <c r="A147" s="32" t="s">
        <v>146</v>
      </c>
      <c r="B147" s="27"/>
      <c r="C147" s="27"/>
      <c r="D147" s="14"/>
    </row>
    <row r="148" spans="1:4" s="10" customFormat="1" ht="20.100000000000001" customHeight="1">
      <c r="A148" s="33"/>
      <c r="B148" s="27"/>
      <c r="C148" s="27"/>
      <c r="D148" s="14"/>
    </row>
    <row r="149" spans="1:4" s="10" customFormat="1" ht="20.100000000000001" customHeight="1">
      <c r="A149" s="34"/>
      <c r="B149" s="27"/>
      <c r="C149" s="27"/>
      <c r="D149" s="14"/>
    </row>
    <row r="150" spans="1:4" s="10" customFormat="1" ht="20.100000000000001" customHeight="1">
      <c r="A150" s="35" t="s">
        <v>147</v>
      </c>
      <c r="B150" s="27">
        <f>B134+B135</f>
        <v>867435</v>
      </c>
      <c r="C150" s="27">
        <f t="shared" ref="C150:D150" si="8">C134+C135</f>
        <v>1078641</v>
      </c>
      <c r="D150" s="27">
        <f t="shared" si="8"/>
        <v>211206</v>
      </c>
    </row>
  </sheetData>
  <autoFilter ref="A3:D132"/>
  <mergeCells count="3">
    <mergeCell ref="A1:D1"/>
    <mergeCell ref="A2:B2"/>
    <mergeCell ref="C2:D2"/>
  </mergeCells>
  <phoneticPr fontId="2" type="noConversion"/>
  <printOptions horizontalCentered="1"/>
  <pageMargins left="0.78680555555555598" right="0.78680555555555598" top="1.18055555555556" bottom="0.78680555555555598" header="0.156944444444444" footer="0.39305555555555599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2020年一般公共预算支出调整表</vt:lpstr>
      <vt:lpstr>'2020年一般公共预算支出调整表'!Print_Titles</vt:lpstr>
    </vt:vector>
  </TitlesOfParts>
  <Company>Lenovo (Beijing)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null,null,预算经办</dc:creator>
  <cp:lastModifiedBy>null,null,预算经办</cp:lastModifiedBy>
  <dcterms:created xsi:type="dcterms:W3CDTF">2021-01-12T06:07:27Z</dcterms:created>
  <dcterms:modified xsi:type="dcterms:W3CDTF">2021-01-12T06:08:11Z</dcterms:modified>
</cp:coreProperties>
</file>