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统计" sheetId="1" r:id="rId1"/>
  </sheets>
  <definedNames>
    <definedName name="_xlnm.Print_Area" localSheetId="0">'统计'!$A$1:$T$166</definedName>
    <definedName name="_xlnm.Print_Titles" localSheetId="0">'统计'!$1:$3</definedName>
    <definedName name="_xlnm._FilterDatabase" localSheetId="0" hidden="1">'统计'!$A$3:$W$18</definedName>
  </definedNames>
  <calcPr fullCalcOnLoad="1"/>
</workbook>
</file>

<file path=xl/sharedStrings.xml><?xml version="1.0" encoding="utf-8"?>
<sst xmlns="http://schemas.openxmlformats.org/spreadsheetml/2006/main" count="88" uniqueCount="60">
  <si>
    <t>天门市2022年度（第二批）巩固拓展脱贫攻坚成果同乡村振兴有效衔接资金项目安排表</t>
  </si>
  <si>
    <t>序号</t>
  </si>
  <si>
    <t>乡镇</t>
  </si>
  <si>
    <t>村</t>
  </si>
  <si>
    <t>项目
类型</t>
  </si>
  <si>
    <t>项目
子类型</t>
  </si>
  <si>
    <t>建设项目</t>
  </si>
  <si>
    <t>建设内容</t>
  </si>
  <si>
    <t>项目
总投资
（万元）</t>
  </si>
  <si>
    <t>衔接资金</t>
  </si>
  <si>
    <t>部门资金</t>
  </si>
  <si>
    <t>村小计
(万元）</t>
  </si>
  <si>
    <t>镇小计(万元）</t>
  </si>
  <si>
    <t>备注</t>
  </si>
  <si>
    <t>小计</t>
  </si>
  <si>
    <t>中央资金（万元）</t>
  </si>
  <si>
    <t>省级资金（万元）</t>
  </si>
  <si>
    <t>市级资金（万元）</t>
  </si>
  <si>
    <t>绩效奖励资金（万元）</t>
  </si>
  <si>
    <t>新建
指标
（千米）</t>
  </si>
  <si>
    <t>新建指
标资金
（万元）</t>
  </si>
  <si>
    <t>拓宽
计划
（千米）</t>
  </si>
  <si>
    <t>拓宽计
划资金
(万元)</t>
  </si>
  <si>
    <t>合计</t>
  </si>
  <si>
    <t>皂
市
镇</t>
  </si>
  <si>
    <t>陡山村</t>
  </si>
  <si>
    <t>产业发展</t>
  </si>
  <si>
    <t>种植业发展</t>
  </si>
  <si>
    <t>产业路硬化长2.682千米，宽3.5米（4组长0.15千米，12组长0.473千米，13组长1.125千米，14组长0.35千米，14组-15组长0.117千米，15组长0.103千米，16组长0.364千米）</t>
  </si>
  <si>
    <t>贫困村</t>
  </si>
  <si>
    <t>新建砖渠长0.45千米</t>
  </si>
  <si>
    <t>汪
场
镇</t>
  </si>
  <si>
    <t>沙岭村</t>
  </si>
  <si>
    <t>产业路拓宽长1.5千米，宽1.0米（沙岭桥头至岳口陈场村）</t>
  </si>
  <si>
    <t>非贫
困村</t>
  </si>
  <si>
    <t>雷场村</t>
  </si>
  <si>
    <t>基础设施</t>
  </si>
  <si>
    <t>断头路</t>
  </si>
  <si>
    <t>断头路长0.8千米，宽3.5米（2组）</t>
  </si>
  <si>
    <t>横
林
镇</t>
  </si>
  <si>
    <t>周滩村</t>
  </si>
  <si>
    <t>生产路硬化长0.5千米，宽3.5米（2组-3组）</t>
  </si>
  <si>
    <t>断头路长0.145千米，宽2米</t>
  </si>
  <si>
    <t>岳
口
镇</t>
  </si>
  <si>
    <t>夹树林村</t>
  </si>
  <si>
    <t>通组路</t>
  </si>
  <si>
    <t>通组路长0.33千米，宽3.5米（2组后湾长0.14千米，5组长0.19千米）</t>
  </si>
  <si>
    <t>扩宽
道路</t>
  </si>
  <si>
    <t>扩宽道路长0.448千米，宽1.5米（5组一排长0.128千米，5组二排长0.32千米）</t>
  </si>
  <si>
    <t>扩宽道路长0.8千米，宽1.5米（5组后湾长0.41千米，5组中湾0.39千米）</t>
  </si>
  <si>
    <t>尹家垸村</t>
  </si>
  <si>
    <t>扩宽道路长3.23千米，宽1.5米（2组至6组长2.33千米，5组至6组长0.9千米）</t>
  </si>
  <si>
    <t>扩宽道路长1千米，宽1.5米（尹家垸村至天竺寺村）</t>
  </si>
  <si>
    <t>通组路长0.34千米，宽4.5米（2组至10组）</t>
  </si>
  <si>
    <t>九
真
镇</t>
  </si>
  <si>
    <t>东庙村</t>
  </si>
  <si>
    <t>生产路拓宽硬化长1.9千米，宽1米（1组-5组）</t>
  </si>
  <si>
    <t>拖
市
镇</t>
  </si>
  <si>
    <t>黄流村</t>
  </si>
  <si>
    <t>生产路长2.82千米，宽3.5米（1组长0.97千米，2组长0.78千米，4组长0.45千米，5组长0.62千米）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</si>
</sst>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0_ "/>
    <numFmt numFmtId="179" formatCode="#,##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 vertical="center"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15" zoomScaleNormal="115" zoomScaleSheetLayoutView="100" workbookViewId="0" topLeftCell="A1">
      <pane ySplit="3" topLeftCell="A10" activePane="bottomLeft" state="frozen"/>
      <selection pane="bottomLeft" activeCell="K20" sqref="K20"/>
    </sheetView>
  </sheetViews>
  <sheetFormatPr defaultColWidth="9.00390625" defaultRowHeight="14.25"/>
  <cols>
    <col min="1" max="1" width="2.875" style="1" customWidth="1"/>
    <col min="2" max="2" width="4.125" style="1" customWidth="1"/>
    <col min="3" max="3" width="7.50390625" style="2" customWidth="1"/>
    <col min="4" max="4" width="4.75390625" style="3" customWidth="1"/>
    <col min="5" max="5" width="7.00390625" style="4" customWidth="1"/>
    <col min="6" max="6" width="7.625" style="3" hidden="1" customWidth="1"/>
    <col min="7" max="7" width="29.75390625" style="5" customWidth="1"/>
    <col min="8" max="8" width="7.625" style="6" customWidth="1"/>
    <col min="9" max="9" width="7.25390625" style="6" customWidth="1"/>
    <col min="10" max="11" width="8.25390625" style="6" customWidth="1"/>
    <col min="12" max="12" width="7.625" style="6" customWidth="1"/>
    <col min="13" max="13" width="9.125" style="7" hidden="1" customWidth="1"/>
    <col min="14" max="14" width="6.75390625" style="7" customWidth="1"/>
    <col min="15" max="15" width="6.625" style="7" customWidth="1"/>
    <col min="16" max="16" width="7.25390625" style="8" customWidth="1"/>
    <col min="17" max="17" width="6.50390625" style="7" customWidth="1"/>
    <col min="18" max="18" width="6.375" style="7" customWidth="1"/>
    <col min="19" max="19" width="7.50390625" style="7" hidden="1" customWidth="1"/>
    <col min="20" max="20" width="5.75390625" style="3" customWidth="1"/>
    <col min="21" max="21" width="16.00390625" style="9" bestFit="1" customWidth="1"/>
    <col min="22" max="22" width="9.00390625" style="9" customWidth="1"/>
    <col min="23" max="23" width="9.375" style="9" bestFit="1" customWidth="1"/>
    <col min="24" max="16384" width="9.00390625" style="9" customWidth="1"/>
  </cols>
  <sheetData>
    <row r="1" spans="1:20" ht="27" customHeight="1">
      <c r="A1" s="10" t="s">
        <v>0</v>
      </c>
      <c r="B1" s="11"/>
      <c r="C1" s="11"/>
      <c r="D1" s="10"/>
      <c r="E1" s="10"/>
      <c r="F1" s="11"/>
      <c r="G1" s="12"/>
      <c r="H1" s="13"/>
      <c r="I1" s="13"/>
      <c r="J1" s="13"/>
      <c r="K1" s="13"/>
      <c r="L1" s="13"/>
      <c r="M1" s="11"/>
      <c r="N1" s="11"/>
      <c r="O1" s="11"/>
      <c r="P1" s="11"/>
      <c r="Q1" s="11"/>
      <c r="R1" s="42"/>
      <c r="S1" s="11"/>
      <c r="T1" s="10"/>
    </row>
    <row r="2" spans="1:20" ht="15.75" customHeight="1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30" t="s">
        <v>9</v>
      </c>
      <c r="J2" s="31"/>
      <c r="K2" s="31"/>
      <c r="L2" s="31"/>
      <c r="M2" s="32"/>
      <c r="N2" s="33" t="s">
        <v>10</v>
      </c>
      <c r="O2" s="34"/>
      <c r="P2" s="35"/>
      <c r="Q2" s="34"/>
      <c r="R2" s="37" t="s">
        <v>11</v>
      </c>
      <c r="S2" s="43" t="s">
        <v>12</v>
      </c>
      <c r="T2" s="14" t="s">
        <v>13</v>
      </c>
    </row>
    <row r="3" spans="1:20" ht="36.75" customHeight="1">
      <c r="A3" s="14"/>
      <c r="B3" s="15"/>
      <c r="C3" s="15"/>
      <c r="D3" s="14"/>
      <c r="E3" s="14"/>
      <c r="F3" s="14"/>
      <c r="G3" s="14"/>
      <c r="H3" s="16"/>
      <c r="I3" s="16" t="s">
        <v>14</v>
      </c>
      <c r="J3" s="36" t="s">
        <v>15</v>
      </c>
      <c r="K3" s="36" t="s">
        <v>16</v>
      </c>
      <c r="L3" s="16" t="s">
        <v>17</v>
      </c>
      <c r="M3" s="37" t="s">
        <v>18</v>
      </c>
      <c r="N3" s="33" t="s">
        <v>19</v>
      </c>
      <c r="O3" s="34" t="s">
        <v>20</v>
      </c>
      <c r="P3" s="35" t="s">
        <v>21</v>
      </c>
      <c r="Q3" s="34" t="s">
        <v>22</v>
      </c>
      <c r="R3" s="37"/>
      <c r="S3" s="44"/>
      <c r="T3" s="14"/>
    </row>
    <row r="4" spans="1:20" ht="21.75" customHeight="1">
      <c r="A4" s="17" t="s">
        <v>23</v>
      </c>
      <c r="B4" s="18"/>
      <c r="C4" s="19"/>
      <c r="D4" s="14"/>
      <c r="E4" s="14"/>
      <c r="F4" s="14"/>
      <c r="G4" s="20"/>
      <c r="H4" s="16">
        <f>SUM(H5:H18)</f>
        <v>470.4</v>
      </c>
      <c r="I4" s="16">
        <f>SUM(I5:I18)</f>
        <v>380</v>
      </c>
      <c r="J4" s="16">
        <f aca="true" t="shared" si="0" ref="I4:R4">SUM(J5:J17)</f>
        <v>20</v>
      </c>
      <c r="K4" s="16">
        <f t="shared" si="0"/>
        <v>107</v>
      </c>
      <c r="L4" s="16">
        <f>SUM(L5:L18)</f>
        <v>253</v>
      </c>
      <c r="M4" s="16">
        <f t="shared" si="0"/>
        <v>0</v>
      </c>
      <c r="N4" s="16">
        <f t="shared" si="0"/>
        <v>0</v>
      </c>
      <c r="O4" s="16">
        <f t="shared" si="0"/>
        <v>0</v>
      </c>
      <c r="P4" s="38">
        <f t="shared" si="0"/>
        <v>3.23</v>
      </c>
      <c r="Q4" s="16">
        <f t="shared" si="0"/>
        <v>90.4</v>
      </c>
      <c r="R4" s="16">
        <f>SUM(R5:R18)</f>
        <v>470.40000000000003</v>
      </c>
      <c r="S4" s="37" t="e">
        <f>SUM(#REF!)</f>
        <v>#REF!</v>
      </c>
      <c r="T4" s="14"/>
    </row>
    <row r="5" spans="1:20" ht="60">
      <c r="A5" s="21">
        <v>1</v>
      </c>
      <c r="B5" s="22" t="s">
        <v>24</v>
      </c>
      <c r="C5" s="21" t="s">
        <v>25</v>
      </c>
      <c r="D5" s="23" t="s">
        <v>26</v>
      </c>
      <c r="E5" s="23" t="s">
        <v>27</v>
      </c>
      <c r="F5" s="23"/>
      <c r="G5" s="24" t="s">
        <v>28</v>
      </c>
      <c r="H5" s="25">
        <f aca="true" t="shared" si="1" ref="H5:H10">I5+O5+Q5</f>
        <v>120.7</v>
      </c>
      <c r="I5" s="39">
        <f aca="true" t="shared" si="2" ref="I5:I10">J5+K5+L5</f>
        <v>120.7</v>
      </c>
      <c r="J5" s="25">
        <v>20</v>
      </c>
      <c r="K5" s="25">
        <v>80</v>
      </c>
      <c r="L5" s="25">
        <v>20.7</v>
      </c>
      <c r="M5" s="40"/>
      <c r="N5" s="40"/>
      <c r="O5" s="40"/>
      <c r="P5" s="41"/>
      <c r="Q5" s="40"/>
      <c r="R5" s="40">
        <f>H5+H6</f>
        <v>136.9</v>
      </c>
      <c r="S5" s="40"/>
      <c r="T5" s="23" t="s">
        <v>29</v>
      </c>
    </row>
    <row r="6" spans="1:20" ht="33" customHeight="1">
      <c r="A6" s="21"/>
      <c r="B6" s="22"/>
      <c r="C6" s="21"/>
      <c r="D6" s="23" t="s">
        <v>26</v>
      </c>
      <c r="E6" s="23" t="s">
        <v>27</v>
      </c>
      <c r="F6" s="23"/>
      <c r="G6" s="24" t="s">
        <v>30</v>
      </c>
      <c r="H6" s="25">
        <f t="shared" si="1"/>
        <v>16.2</v>
      </c>
      <c r="I6" s="39">
        <f t="shared" si="2"/>
        <v>16.2</v>
      </c>
      <c r="J6" s="25"/>
      <c r="K6" s="25"/>
      <c r="L6" s="25">
        <v>16.2</v>
      </c>
      <c r="M6" s="40"/>
      <c r="N6" s="40"/>
      <c r="O6" s="40"/>
      <c r="P6" s="41"/>
      <c r="Q6" s="40"/>
      <c r="R6" s="40"/>
      <c r="S6" s="40"/>
      <c r="T6" s="23"/>
    </row>
    <row r="7" spans="1:20" ht="33" customHeight="1">
      <c r="A7" s="26">
        <v>2</v>
      </c>
      <c r="B7" s="27" t="s">
        <v>31</v>
      </c>
      <c r="C7" s="21" t="s">
        <v>32</v>
      </c>
      <c r="D7" s="23" t="s">
        <v>26</v>
      </c>
      <c r="E7" s="23" t="s">
        <v>27</v>
      </c>
      <c r="F7" s="23"/>
      <c r="G7" s="24" t="s">
        <v>33</v>
      </c>
      <c r="H7" s="25">
        <f t="shared" si="1"/>
        <v>24</v>
      </c>
      <c r="I7" s="39">
        <f t="shared" si="2"/>
        <v>24</v>
      </c>
      <c r="J7" s="25"/>
      <c r="K7" s="25"/>
      <c r="L7" s="25">
        <v>24</v>
      </c>
      <c r="M7" s="40"/>
      <c r="N7" s="40"/>
      <c r="O7" s="40"/>
      <c r="P7" s="41"/>
      <c r="Q7" s="40"/>
      <c r="R7" s="40">
        <f>H7</f>
        <v>24</v>
      </c>
      <c r="S7" s="40"/>
      <c r="T7" s="23" t="s">
        <v>34</v>
      </c>
    </row>
    <row r="8" spans="1:20" ht="24">
      <c r="A8" s="28"/>
      <c r="B8" s="29"/>
      <c r="C8" s="21" t="s">
        <v>35</v>
      </c>
      <c r="D8" s="23" t="s">
        <v>36</v>
      </c>
      <c r="E8" s="23" t="s">
        <v>37</v>
      </c>
      <c r="F8" s="23"/>
      <c r="G8" s="24" t="s">
        <v>38</v>
      </c>
      <c r="H8" s="25">
        <f t="shared" si="1"/>
        <v>36</v>
      </c>
      <c r="I8" s="39">
        <f t="shared" si="2"/>
        <v>36</v>
      </c>
      <c r="J8" s="25"/>
      <c r="K8" s="25"/>
      <c r="L8" s="25">
        <v>36</v>
      </c>
      <c r="M8" s="40"/>
      <c r="N8" s="40"/>
      <c r="O8" s="40"/>
      <c r="P8" s="41"/>
      <c r="Q8" s="40"/>
      <c r="R8" s="40">
        <v>36</v>
      </c>
      <c r="S8" s="40"/>
      <c r="T8" s="23" t="s">
        <v>34</v>
      </c>
    </row>
    <row r="9" spans="1:20" ht="24.75" customHeight="1">
      <c r="A9" s="21">
        <v>3</v>
      </c>
      <c r="B9" s="22" t="s">
        <v>39</v>
      </c>
      <c r="C9" s="21" t="s">
        <v>40</v>
      </c>
      <c r="D9" s="23" t="s">
        <v>26</v>
      </c>
      <c r="E9" s="23" t="s">
        <v>27</v>
      </c>
      <c r="F9" s="23"/>
      <c r="G9" s="24" t="s">
        <v>41</v>
      </c>
      <c r="H9" s="25">
        <f t="shared" si="1"/>
        <v>22.5</v>
      </c>
      <c r="I9" s="39">
        <f t="shared" si="2"/>
        <v>22.5</v>
      </c>
      <c r="J9" s="25"/>
      <c r="K9" s="25"/>
      <c r="L9" s="25">
        <v>22.5</v>
      </c>
      <c r="M9" s="40"/>
      <c r="N9" s="40"/>
      <c r="O9" s="40"/>
      <c r="P9" s="41"/>
      <c r="Q9" s="40"/>
      <c r="R9" s="40">
        <f>H9+H10</f>
        <v>26.3</v>
      </c>
      <c r="S9" s="40"/>
      <c r="T9" s="45" t="s">
        <v>34</v>
      </c>
    </row>
    <row r="10" spans="1:20" ht="24.75" customHeight="1">
      <c r="A10" s="21"/>
      <c r="B10" s="22"/>
      <c r="C10" s="21"/>
      <c r="D10" s="23" t="s">
        <v>36</v>
      </c>
      <c r="E10" s="23" t="s">
        <v>37</v>
      </c>
      <c r="F10" s="23"/>
      <c r="G10" s="24" t="s">
        <v>42</v>
      </c>
      <c r="H10" s="25">
        <f t="shared" si="1"/>
        <v>3.8</v>
      </c>
      <c r="I10" s="39">
        <f t="shared" si="2"/>
        <v>3.8</v>
      </c>
      <c r="J10" s="25"/>
      <c r="K10" s="25"/>
      <c r="L10" s="25">
        <v>3.8</v>
      </c>
      <c r="M10" s="40"/>
      <c r="N10" s="40"/>
      <c r="O10" s="40"/>
      <c r="P10" s="41"/>
      <c r="Q10" s="40"/>
      <c r="R10" s="40"/>
      <c r="S10" s="40"/>
      <c r="T10" s="46"/>
    </row>
    <row r="11" spans="1:20" ht="24">
      <c r="A11" s="21">
        <v>4</v>
      </c>
      <c r="B11" s="22" t="s">
        <v>43</v>
      </c>
      <c r="C11" s="21" t="s">
        <v>44</v>
      </c>
      <c r="D11" s="23" t="s">
        <v>36</v>
      </c>
      <c r="E11" s="23" t="s">
        <v>45</v>
      </c>
      <c r="F11" s="23"/>
      <c r="G11" s="24" t="s">
        <v>46</v>
      </c>
      <c r="H11" s="25">
        <f aca="true" t="shared" si="3" ref="H11:H18">I11+O11+Q11</f>
        <v>14.9</v>
      </c>
      <c r="I11" s="39">
        <f aca="true" t="shared" si="4" ref="I11:I18">J11+K11+L11</f>
        <v>14.9</v>
      </c>
      <c r="J11" s="25"/>
      <c r="K11" s="25"/>
      <c r="L11" s="25">
        <v>14.9</v>
      </c>
      <c r="M11" s="40"/>
      <c r="N11" s="40"/>
      <c r="O11" s="40"/>
      <c r="P11" s="41"/>
      <c r="Q11" s="40"/>
      <c r="R11" s="40">
        <f>H11+H12+H13</f>
        <v>44.900000000000006</v>
      </c>
      <c r="S11" s="40"/>
      <c r="T11" s="23" t="s">
        <v>34</v>
      </c>
    </row>
    <row r="12" spans="1:20" ht="24">
      <c r="A12" s="21"/>
      <c r="B12" s="22"/>
      <c r="C12" s="21"/>
      <c r="D12" s="23" t="s">
        <v>36</v>
      </c>
      <c r="E12" s="23" t="s">
        <v>47</v>
      </c>
      <c r="F12" s="23"/>
      <c r="G12" s="24" t="s">
        <v>48</v>
      </c>
      <c r="H12" s="25">
        <f t="shared" si="3"/>
        <v>10.8</v>
      </c>
      <c r="I12" s="39">
        <f t="shared" si="4"/>
        <v>10.8</v>
      </c>
      <c r="J12" s="25"/>
      <c r="K12" s="25"/>
      <c r="L12" s="25">
        <v>10.8</v>
      </c>
      <c r="M12" s="40"/>
      <c r="N12" s="40"/>
      <c r="O12" s="40"/>
      <c r="P12" s="41"/>
      <c r="Q12" s="40"/>
      <c r="R12" s="40"/>
      <c r="S12" s="40"/>
      <c r="T12" s="23"/>
    </row>
    <row r="13" spans="1:20" ht="24">
      <c r="A13" s="21"/>
      <c r="B13" s="22"/>
      <c r="C13" s="21"/>
      <c r="D13" s="23" t="s">
        <v>36</v>
      </c>
      <c r="E13" s="23" t="s">
        <v>47</v>
      </c>
      <c r="F13" s="23"/>
      <c r="G13" s="24" t="s">
        <v>49</v>
      </c>
      <c r="H13" s="25">
        <f t="shared" si="3"/>
        <v>19.2</v>
      </c>
      <c r="I13" s="39">
        <f t="shared" si="4"/>
        <v>19.2</v>
      </c>
      <c r="J13" s="25"/>
      <c r="K13" s="25"/>
      <c r="L13" s="25">
        <v>19.2</v>
      </c>
      <c r="M13" s="40"/>
      <c r="N13" s="40"/>
      <c r="O13" s="40"/>
      <c r="P13" s="41"/>
      <c r="Q13" s="40"/>
      <c r="R13" s="40"/>
      <c r="S13" s="40"/>
      <c r="T13" s="23"/>
    </row>
    <row r="14" spans="1:20" ht="24">
      <c r="A14" s="21"/>
      <c r="B14" s="22"/>
      <c r="C14" s="21" t="s">
        <v>50</v>
      </c>
      <c r="D14" s="23" t="s">
        <v>36</v>
      </c>
      <c r="E14" s="23" t="s">
        <v>47</v>
      </c>
      <c r="F14" s="23"/>
      <c r="G14" s="24" t="s">
        <v>51</v>
      </c>
      <c r="H14" s="25">
        <f t="shared" si="3"/>
        <v>105.4</v>
      </c>
      <c r="I14" s="39">
        <f t="shared" si="4"/>
        <v>15</v>
      </c>
      <c r="J14" s="25"/>
      <c r="K14" s="25"/>
      <c r="L14" s="25">
        <v>15</v>
      </c>
      <c r="M14" s="40"/>
      <c r="N14" s="40"/>
      <c r="O14" s="40"/>
      <c r="P14" s="41">
        <v>3.23</v>
      </c>
      <c r="Q14" s="40">
        <v>90.4</v>
      </c>
      <c r="R14" s="40">
        <f>H14+H15+H16</f>
        <v>149.3</v>
      </c>
      <c r="S14" s="40"/>
      <c r="T14" s="23" t="s">
        <v>29</v>
      </c>
    </row>
    <row r="15" spans="1:20" ht="27" customHeight="1">
      <c r="A15" s="21"/>
      <c r="B15" s="22"/>
      <c r="C15" s="21"/>
      <c r="D15" s="23" t="s">
        <v>36</v>
      </c>
      <c r="E15" s="23" t="s">
        <v>47</v>
      </c>
      <c r="F15" s="23"/>
      <c r="G15" s="24" t="s">
        <v>52</v>
      </c>
      <c r="H15" s="25">
        <f t="shared" si="3"/>
        <v>24</v>
      </c>
      <c r="I15" s="39">
        <f t="shared" si="4"/>
        <v>24</v>
      </c>
      <c r="J15" s="25"/>
      <c r="K15" s="25"/>
      <c r="L15" s="25">
        <v>24</v>
      </c>
      <c r="M15" s="40"/>
      <c r="N15" s="40"/>
      <c r="O15" s="40"/>
      <c r="P15" s="41"/>
      <c r="Q15" s="40"/>
      <c r="R15" s="40"/>
      <c r="S15" s="40"/>
      <c r="T15" s="23"/>
    </row>
    <row r="16" spans="1:20" ht="24">
      <c r="A16" s="21"/>
      <c r="B16" s="22"/>
      <c r="C16" s="21"/>
      <c r="D16" s="23" t="s">
        <v>36</v>
      </c>
      <c r="E16" s="23" t="s">
        <v>45</v>
      </c>
      <c r="F16" s="23"/>
      <c r="G16" s="24" t="s">
        <v>53</v>
      </c>
      <c r="H16" s="25">
        <f t="shared" si="3"/>
        <v>19.9</v>
      </c>
      <c r="I16" s="39">
        <f t="shared" si="4"/>
        <v>19.9</v>
      </c>
      <c r="J16" s="25"/>
      <c r="K16" s="25"/>
      <c r="L16" s="25">
        <v>19.9</v>
      </c>
      <c r="M16" s="40"/>
      <c r="N16" s="40"/>
      <c r="O16" s="40"/>
      <c r="P16" s="41"/>
      <c r="Q16" s="40"/>
      <c r="R16" s="40"/>
      <c r="S16" s="40"/>
      <c r="T16" s="23"/>
    </row>
    <row r="17" spans="1:20" ht="45" customHeight="1">
      <c r="A17" s="21">
        <v>5</v>
      </c>
      <c r="B17" s="22" t="s">
        <v>54</v>
      </c>
      <c r="C17" s="21" t="s">
        <v>55</v>
      </c>
      <c r="D17" s="23" t="s">
        <v>26</v>
      </c>
      <c r="E17" s="23" t="s">
        <v>27</v>
      </c>
      <c r="F17" s="23"/>
      <c r="G17" s="24" t="s">
        <v>56</v>
      </c>
      <c r="H17" s="25">
        <f t="shared" si="3"/>
        <v>30.4</v>
      </c>
      <c r="I17" s="39">
        <f t="shared" si="4"/>
        <v>30.4</v>
      </c>
      <c r="J17" s="25"/>
      <c r="K17" s="25">
        <v>27</v>
      </c>
      <c r="L17" s="25">
        <v>3.4</v>
      </c>
      <c r="M17" s="40"/>
      <c r="N17" s="40"/>
      <c r="O17" s="40"/>
      <c r="P17" s="41"/>
      <c r="Q17" s="40"/>
      <c r="R17" s="40">
        <v>30.4</v>
      </c>
      <c r="S17" s="40"/>
      <c r="T17" s="23" t="s">
        <v>34</v>
      </c>
    </row>
    <row r="18" spans="1:20" ht="36" customHeight="1">
      <c r="A18" s="21">
        <v>6</v>
      </c>
      <c r="B18" s="22" t="s">
        <v>57</v>
      </c>
      <c r="C18" s="21" t="s">
        <v>58</v>
      </c>
      <c r="D18" s="23" t="s">
        <v>26</v>
      </c>
      <c r="E18" s="23" t="s">
        <v>27</v>
      </c>
      <c r="F18" s="23"/>
      <c r="G18" s="24" t="s">
        <v>59</v>
      </c>
      <c r="H18" s="25">
        <f t="shared" si="3"/>
        <v>22.6</v>
      </c>
      <c r="I18" s="39">
        <f t="shared" si="4"/>
        <v>22.6</v>
      </c>
      <c r="J18" s="25"/>
      <c r="K18" s="25"/>
      <c r="L18" s="25">
        <v>22.6</v>
      </c>
      <c r="M18" s="40"/>
      <c r="N18" s="40"/>
      <c r="O18" s="40"/>
      <c r="P18" s="41"/>
      <c r="Q18" s="40"/>
      <c r="R18" s="40">
        <v>22.6</v>
      </c>
      <c r="S18" s="40"/>
      <c r="T18" s="23" t="s">
        <v>34</v>
      </c>
    </row>
  </sheetData>
  <sheetProtection/>
  <autoFilter ref="A3:W18"/>
  <mergeCells count="35">
    <mergeCell ref="A1:T1"/>
    <mergeCell ref="I2:M2"/>
    <mergeCell ref="N2:Q2"/>
    <mergeCell ref="A4:C4"/>
    <mergeCell ref="A2:A3"/>
    <mergeCell ref="A5:A6"/>
    <mergeCell ref="A7:A8"/>
    <mergeCell ref="A9:A10"/>
    <mergeCell ref="A11:A16"/>
    <mergeCell ref="B2:B3"/>
    <mergeCell ref="B5:B6"/>
    <mergeCell ref="B7:B8"/>
    <mergeCell ref="B9:B10"/>
    <mergeCell ref="B11:B16"/>
    <mergeCell ref="C2:C3"/>
    <mergeCell ref="C5:C6"/>
    <mergeCell ref="C9:C10"/>
    <mergeCell ref="C11:C13"/>
    <mergeCell ref="C14:C16"/>
    <mergeCell ref="D2:D3"/>
    <mergeCell ref="E2:E3"/>
    <mergeCell ref="F2:F3"/>
    <mergeCell ref="G2:G3"/>
    <mergeCell ref="H2:H3"/>
    <mergeCell ref="R2:R3"/>
    <mergeCell ref="R5:R6"/>
    <mergeCell ref="R9:R10"/>
    <mergeCell ref="R11:R13"/>
    <mergeCell ref="R14:R16"/>
    <mergeCell ref="S2:S3"/>
    <mergeCell ref="T2:T3"/>
    <mergeCell ref="T5:T6"/>
    <mergeCell ref="T9:T10"/>
    <mergeCell ref="T11:T13"/>
    <mergeCell ref="T14:T16"/>
  </mergeCells>
  <printOptions horizontalCentered="1"/>
  <pageMargins left="0.2361111111111111" right="0.19652777777777777" top="0.3145833333333333" bottom="0.3145833333333333" header="0.15694444444444444" footer="0.20069444444444445"/>
  <pageSetup horizontalDpi="600" verticalDpi="600" orientation="landscape" paperSize="9"/>
  <ignoredErrors>
    <ignoredError sqref="L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2022-03-28T10:21:47Z</cp:lastPrinted>
  <dcterms:created xsi:type="dcterms:W3CDTF">2016-12-02T08:54:00Z</dcterms:created>
  <dcterms:modified xsi:type="dcterms:W3CDTF">2022-06-29T01:23:49Z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A3238FAB20674BC2AA031479FE1E13C0</vt:lpwstr>
  </property>
  <property fmtid="{D5CDD505-2E9C-101B-9397-08002B2CF9AE}" pid="5" name="KSOReadingLayo">
    <vt:bool>true</vt:bool>
  </property>
  <property fmtid="{D5CDD505-2E9C-101B-9397-08002B2CF9AE}" pid="6" name="commonda">
    <vt:lpwstr>eyJoZGlkIjoiYjdhYWJhNmIzZmIxZTYwYzU2ZGZkODI3NDU5YWVlY2IifQ==</vt:lpwstr>
  </property>
</Properties>
</file>