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62913"/>
</workbook>
</file>

<file path=xl/calcChain.xml><?xml version="1.0" encoding="utf-8"?>
<calcChain xmlns="http://schemas.openxmlformats.org/spreadsheetml/2006/main">
  <c r="E85" i="1" l="1"/>
  <c r="I85" i="1"/>
  <c r="I73" i="1"/>
  <c r="H72" i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H65" i="1"/>
  <c r="I65" i="1" s="1"/>
  <c r="F64" i="1"/>
  <c r="I64" i="1" s="1"/>
  <c r="F63" i="1"/>
  <c r="I63" i="1" s="1"/>
  <c r="H62" i="1"/>
  <c r="F62" i="1"/>
  <c r="F61" i="1"/>
  <c r="I61" i="1" s="1"/>
  <c r="F60" i="1"/>
  <c r="I60" i="1" s="1"/>
  <c r="F59" i="1"/>
  <c r="I59" i="1" s="1"/>
  <c r="H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H51" i="1"/>
  <c r="I51" i="1" s="1"/>
  <c r="I50" i="1"/>
  <c r="F50" i="1"/>
  <c r="F49" i="1"/>
  <c r="I49" i="1" s="1"/>
  <c r="F48" i="1"/>
  <c r="I48" i="1" s="1"/>
  <c r="H47" i="1"/>
  <c r="F47" i="1"/>
  <c r="H46" i="1"/>
  <c r="F46" i="1"/>
  <c r="H45" i="1"/>
  <c r="I45" i="1" s="1"/>
  <c r="F44" i="1"/>
  <c r="I44" i="1" s="1"/>
  <c r="H43" i="1"/>
  <c r="F43" i="1"/>
  <c r="F42" i="1"/>
  <c r="I42" i="1" s="1"/>
  <c r="H41" i="1"/>
  <c r="I41" i="1" s="1"/>
  <c r="H40" i="1"/>
  <c r="I40" i="1" s="1"/>
  <c r="H39" i="1"/>
  <c r="I39" i="1" s="1"/>
  <c r="H38" i="1"/>
  <c r="I38" i="1" s="1"/>
  <c r="F37" i="1"/>
  <c r="I37" i="1" s="1"/>
  <c r="F36" i="1"/>
  <c r="I36" i="1" s="1"/>
  <c r="H35" i="1"/>
  <c r="I35" i="1" s="1"/>
  <c r="H34" i="1"/>
  <c r="I34" i="1" s="1"/>
  <c r="H33" i="1"/>
  <c r="I33" i="1" s="1"/>
  <c r="H32" i="1"/>
  <c r="I32" i="1" s="1"/>
  <c r="F31" i="1"/>
  <c r="I31" i="1" s="1"/>
  <c r="H30" i="1"/>
  <c r="I30" i="1" s="1"/>
  <c r="I29" i="1"/>
  <c r="I27" i="1"/>
  <c r="F26" i="1"/>
  <c r="I26" i="1" s="1"/>
  <c r="F25" i="1"/>
  <c r="I25" i="1" s="1"/>
  <c r="F24" i="1"/>
  <c r="I24" i="1" s="1"/>
  <c r="H23" i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I17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H9" i="1"/>
  <c r="F8" i="1"/>
  <c r="I8" i="1" s="1"/>
  <c r="F7" i="1"/>
  <c r="I7" i="1" s="1"/>
  <c r="I6" i="1"/>
  <c r="F5" i="1"/>
  <c r="I5" i="1" s="1"/>
  <c r="F74" i="1"/>
  <c r="F75" i="1"/>
  <c r="F76" i="1"/>
  <c r="F77" i="1"/>
  <c r="F79" i="1"/>
  <c r="H80" i="1"/>
  <c r="I80" i="1" s="1"/>
  <c r="H81" i="1"/>
  <c r="I81" i="1" s="1"/>
  <c r="H82" i="1"/>
  <c r="I82" i="1" s="1"/>
  <c r="H83" i="1"/>
  <c r="I83" i="1" s="1"/>
  <c r="I43" i="1" l="1"/>
  <c r="I62" i="1"/>
  <c r="I46" i="1"/>
  <c r="I47" i="1"/>
  <c r="I9" i="1"/>
</calcChain>
</file>

<file path=xl/sharedStrings.xml><?xml version="1.0" encoding="utf-8"?>
<sst xmlns="http://schemas.openxmlformats.org/spreadsheetml/2006/main" count="483" uniqueCount="218">
  <si>
    <t>序号</t>
  </si>
  <si>
    <t>养殖户姓名</t>
  </si>
  <si>
    <t>详细地址</t>
  </si>
  <si>
    <t>养殖畜种</t>
  </si>
  <si>
    <t>面积（m²）以及补偿金额（元）</t>
  </si>
  <si>
    <t>合计金额
（元）</t>
  </si>
  <si>
    <t>拆除时间</t>
  </si>
  <si>
    <t>备注</t>
  </si>
  <si>
    <t>全拆面积</t>
  </si>
  <si>
    <t>全拆金额</t>
  </si>
  <si>
    <t>拆栏面积</t>
  </si>
  <si>
    <t>拆栏金额</t>
  </si>
  <si>
    <t>猪</t>
  </si>
  <si>
    <t>鸭</t>
  </si>
  <si>
    <t>刘书杏</t>
  </si>
  <si>
    <t>代巷村</t>
  </si>
  <si>
    <t>双国军</t>
  </si>
  <si>
    <t>西燕村</t>
  </si>
  <si>
    <t>饶守立</t>
  </si>
  <si>
    <t>蒋场村</t>
  </si>
  <si>
    <t>姚中义</t>
  </si>
  <si>
    <t>程国洲</t>
  </si>
  <si>
    <t>堤湾村</t>
  </si>
  <si>
    <t>贺浩</t>
  </si>
  <si>
    <t>贺湾村</t>
  </si>
  <si>
    <t>魏新平</t>
  </si>
  <si>
    <t>李场村</t>
  </si>
  <si>
    <t>赵光平</t>
  </si>
  <si>
    <t>赵光利</t>
  </si>
  <si>
    <t>黄远海</t>
  </si>
  <si>
    <t>韩正安</t>
  </si>
  <si>
    <t>蔡潭村</t>
  </si>
  <si>
    <t>已拆</t>
    <phoneticPr fontId="3" type="noConversion"/>
  </si>
  <si>
    <t>租赁</t>
    <phoneticPr fontId="3" type="noConversion"/>
  </si>
  <si>
    <t>合计</t>
    <phoneticPr fontId="3" type="noConversion"/>
  </si>
  <si>
    <t>2019.10.8</t>
    <phoneticPr fontId="3" type="noConversion"/>
  </si>
  <si>
    <t>2019.10.9</t>
  </si>
  <si>
    <t>2019.10.10</t>
  </si>
  <si>
    <t>2019.10.12</t>
  </si>
  <si>
    <t>2019.10.2</t>
    <phoneticPr fontId="3" type="noConversion"/>
  </si>
  <si>
    <t>2019.10.5</t>
    <phoneticPr fontId="3" type="noConversion"/>
  </si>
  <si>
    <t>2019.10.6</t>
    <phoneticPr fontId="3" type="noConversion"/>
  </si>
  <si>
    <t>2019.10.20</t>
    <phoneticPr fontId="3" type="noConversion"/>
  </si>
  <si>
    <t>2019.10.15</t>
    <phoneticPr fontId="3" type="noConversion"/>
  </si>
  <si>
    <t>2019.10.22</t>
    <phoneticPr fontId="3" type="noConversion"/>
  </si>
  <si>
    <t>2019.10.18</t>
    <phoneticPr fontId="3" type="noConversion"/>
  </si>
  <si>
    <t>陈才发</t>
  </si>
  <si>
    <t>蒋场村七组</t>
  </si>
  <si>
    <t>2019.5.8</t>
  </si>
  <si>
    <t>第一批</t>
  </si>
  <si>
    <t>陈艳军</t>
  </si>
  <si>
    <t>2019.4.6</t>
  </si>
  <si>
    <t>阳先达</t>
  </si>
  <si>
    <t>孙岭村九组</t>
  </si>
  <si>
    <t>牛</t>
  </si>
  <si>
    <t>2019.5.21</t>
  </si>
  <si>
    <t>李关平</t>
  </si>
  <si>
    <t>孙岭村十一组</t>
  </si>
  <si>
    <t>2019.5.20</t>
  </si>
  <si>
    <t>孙权</t>
  </si>
  <si>
    <t>孙岭二组</t>
  </si>
  <si>
    <t>2019.6.18</t>
  </si>
  <si>
    <t>刘兵</t>
  </si>
  <si>
    <t>孙岭村六组</t>
  </si>
  <si>
    <t>2019.6.9</t>
  </si>
  <si>
    <t>龚汉文</t>
  </si>
  <si>
    <t>三阳寺村十二组</t>
  </si>
  <si>
    <t>贺大英</t>
  </si>
  <si>
    <t>2019.6.14</t>
  </si>
  <si>
    <t>吴少平</t>
  </si>
  <si>
    <t>2019.4.17</t>
  </si>
  <si>
    <t>杨金</t>
  </si>
  <si>
    <t>沙湖村二组</t>
  </si>
  <si>
    <t>鸡</t>
  </si>
  <si>
    <t>2019.6.1</t>
  </si>
  <si>
    <t>黄珍喜</t>
  </si>
  <si>
    <t>沙湖村三组</t>
  </si>
  <si>
    <t>2019.5.9</t>
  </si>
  <si>
    <t>孙天桥</t>
  </si>
  <si>
    <t>孙潭村五组</t>
  </si>
  <si>
    <t>2019.4.26</t>
  </si>
  <si>
    <t>徐爽新</t>
  </si>
  <si>
    <t>西燕村十一组</t>
  </si>
  <si>
    <t>凡友成</t>
  </si>
  <si>
    <t>西燕村四组</t>
  </si>
  <si>
    <t>2019.5.11</t>
  </si>
  <si>
    <t>2019.3.23</t>
  </si>
  <si>
    <t>张明华</t>
  </si>
  <si>
    <t>张庙村三组</t>
  </si>
  <si>
    <t>2019.5.3</t>
  </si>
  <si>
    <t>胡义佴</t>
  </si>
  <si>
    <t>黑流村五组</t>
  </si>
  <si>
    <t>2019.6.3</t>
  </si>
  <si>
    <t>王华堂</t>
  </si>
  <si>
    <t>饶场村五组</t>
  </si>
  <si>
    <t>2019.6.2</t>
  </si>
  <si>
    <t>魏建平</t>
  </si>
  <si>
    <t>蒋场村六组</t>
  </si>
  <si>
    <t>胡振伟</t>
  </si>
  <si>
    <t>邓贵先</t>
  </si>
  <si>
    <t>堤湾村六组</t>
  </si>
  <si>
    <t>2019.6.4</t>
  </si>
  <si>
    <t>方修勤</t>
  </si>
  <si>
    <t>堤湾村八组</t>
  </si>
  <si>
    <t>金华堂</t>
  </si>
  <si>
    <t>2019.8.9</t>
  </si>
  <si>
    <t>贺征兵</t>
  </si>
  <si>
    <t>蒋场村三组</t>
  </si>
  <si>
    <t>2019.8.12</t>
  </si>
  <si>
    <t>陈学军</t>
  </si>
  <si>
    <t>2019.6.15</t>
  </si>
  <si>
    <t>第二批（租赁）</t>
  </si>
  <si>
    <t>于清平</t>
  </si>
  <si>
    <t>蒋场村十二组</t>
  </si>
  <si>
    <t>第二批</t>
  </si>
  <si>
    <t>王洪堂</t>
  </si>
  <si>
    <t>李场村五组</t>
  </si>
  <si>
    <t>张成林</t>
  </si>
  <si>
    <t>沙湖村六组</t>
  </si>
  <si>
    <t>杨端阳</t>
  </si>
  <si>
    <t>江堤村三组</t>
  </si>
  <si>
    <t>谢世国</t>
  </si>
  <si>
    <t>2019.8.13</t>
  </si>
  <si>
    <t>周洪山</t>
  </si>
  <si>
    <t>堤湾村二组</t>
  </si>
  <si>
    <t>2019.8.16</t>
  </si>
  <si>
    <t>程文平</t>
  </si>
  <si>
    <t>堤湾村七组</t>
  </si>
  <si>
    <t>燕洪国</t>
  </si>
  <si>
    <t>西燕村二组</t>
  </si>
  <si>
    <t>孙汉平</t>
  </si>
  <si>
    <t>官河村五组</t>
  </si>
  <si>
    <t>韩德平</t>
  </si>
  <si>
    <t>蔡潭村八组</t>
  </si>
  <si>
    <t>甘性兵</t>
  </si>
  <si>
    <t>蔡潭村二组</t>
  </si>
  <si>
    <t>李建国</t>
  </si>
  <si>
    <t>蔡潭村三组</t>
  </si>
  <si>
    <t>2019.6.16</t>
  </si>
  <si>
    <t>彭明浩</t>
  </si>
  <si>
    <t>蔡潭村九组</t>
  </si>
  <si>
    <t>双道仁</t>
  </si>
  <si>
    <t>黄友峰</t>
  </si>
  <si>
    <t>张本力</t>
  </si>
  <si>
    <t>李场村九组</t>
  </si>
  <si>
    <t>陈远景</t>
  </si>
  <si>
    <t>蒋场村四组</t>
  </si>
  <si>
    <t>曾荣涛</t>
  </si>
  <si>
    <t>江堤村六组</t>
  </si>
  <si>
    <t>李麦清</t>
  </si>
  <si>
    <t>官河村八组</t>
  </si>
  <si>
    <t>吴少峰</t>
  </si>
  <si>
    <t>饶场十四组</t>
  </si>
  <si>
    <t>翟中绪</t>
  </si>
  <si>
    <t>孙潭五组</t>
  </si>
  <si>
    <t>翟忠福</t>
  </si>
  <si>
    <t>刘帮新</t>
  </si>
  <si>
    <t>孙岭村四组</t>
  </si>
  <si>
    <t>吴威</t>
  </si>
  <si>
    <t>黄传兵</t>
  </si>
  <si>
    <t>三阳寺村十三组</t>
  </si>
  <si>
    <t>羊</t>
  </si>
  <si>
    <t>何新虎</t>
  </si>
  <si>
    <t>2019.6.8</t>
  </si>
  <si>
    <t>帅本云</t>
  </si>
  <si>
    <t>代巷村三组</t>
  </si>
  <si>
    <t>张爽新</t>
  </si>
  <si>
    <t>张小华</t>
  </si>
  <si>
    <t>张庙六组</t>
  </si>
  <si>
    <t>2019.7.16</t>
  </si>
  <si>
    <t>张家顺</t>
  </si>
  <si>
    <t>张庙村四组</t>
  </si>
  <si>
    <t>程诗元</t>
  </si>
  <si>
    <t>饶场村六组</t>
  </si>
  <si>
    <t>马奎前</t>
  </si>
  <si>
    <t>饶场村十二组</t>
  </si>
  <si>
    <t>柯新才</t>
  </si>
  <si>
    <t>中和村三组</t>
  </si>
  <si>
    <t>胡中山</t>
  </si>
  <si>
    <t>张想林</t>
  </si>
  <si>
    <t>中和村七组</t>
  </si>
  <si>
    <t>2019.7.5</t>
  </si>
  <si>
    <t>刘洋</t>
  </si>
  <si>
    <t>官祭口村一组</t>
  </si>
  <si>
    <t>2019.7.12</t>
  </si>
  <si>
    <t>陈志俊</t>
  </si>
  <si>
    <t>饶场</t>
  </si>
  <si>
    <t>余先华</t>
  </si>
  <si>
    <t>中和村</t>
  </si>
  <si>
    <t>程鹏</t>
  </si>
  <si>
    <t>饶场村</t>
  </si>
  <si>
    <t>彭普仁</t>
  </si>
  <si>
    <t>王红民</t>
  </si>
  <si>
    <t>黑流村四组</t>
  </si>
  <si>
    <t>孙再元</t>
  </si>
  <si>
    <t>孙岭村二组</t>
  </si>
  <si>
    <t>陈振武</t>
  </si>
  <si>
    <t>沙湖村九组</t>
  </si>
  <si>
    <t>王栋良</t>
  </si>
  <si>
    <t>官河村</t>
  </si>
  <si>
    <t>2019.8.5</t>
    <phoneticPr fontId="3" type="noConversion"/>
  </si>
  <si>
    <t>状态（已拆／未拆/关停）</t>
  </si>
  <si>
    <t>2019.8.6</t>
    <phoneticPr fontId="3" type="noConversion"/>
  </si>
  <si>
    <t>2019.8.20</t>
    <phoneticPr fontId="3" type="noConversion"/>
  </si>
  <si>
    <t>2019.9.2</t>
    <phoneticPr fontId="3" type="noConversion"/>
  </si>
  <si>
    <t>2019.9.5</t>
    <phoneticPr fontId="3" type="noConversion"/>
  </si>
  <si>
    <t>2019.8.30</t>
    <phoneticPr fontId="3" type="noConversion"/>
  </si>
  <si>
    <t>2019.9.15</t>
    <phoneticPr fontId="3" type="noConversion"/>
  </si>
  <si>
    <t>2019.8.15</t>
    <phoneticPr fontId="3" type="noConversion"/>
  </si>
  <si>
    <t>2019.8.10</t>
    <phoneticPr fontId="3" type="noConversion"/>
  </si>
  <si>
    <t>2019.7.30</t>
    <phoneticPr fontId="3" type="noConversion"/>
  </si>
  <si>
    <t>2019.8.18</t>
    <phoneticPr fontId="3" type="noConversion"/>
  </si>
  <si>
    <t>2019.9.13</t>
    <phoneticPr fontId="3" type="noConversion"/>
  </si>
  <si>
    <t>2019.8.7</t>
    <phoneticPr fontId="3" type="noConversion"/>
  </si>
  <si>
    <t>2019.8.12</t>
    <phoneticPr fontId="3" type="noConversion"/>
  </si>
  <si>
    <t>2019.9.10</t>
    <phoneticPr fontId="3" type="noConversion"/>
  </si>
  <si>
    <t>2019.9.16</t>
    <phoneticPr fontId="3" type="noConversion"/>
  </si>
  <si>
    <r>
      <t xml:space="preserve">  </t>
    </r>
    <r>
      <rPr>
        <b/>
        <sz val="24"/>
        <color theme="1"/>
        <rFont val="宋体"/>
        <family val="3"/>
        <charset val="134"/>
      </rPr>
      <t>蒋场镇</t>
    </r>
    <r>
      <rPr>
        <b/>
        <sz val="24"/>
        <color theme="1"/>
        <rFont val="Times New Roman"/>
        <family val="1"/>
      </rPr>
      <t>2019</t>
    </r>
    <r>
      <rPr>
        <b/>
        <sz val="24"/>
        <color theme="1"/>
        <rFont val="宋体"/>
        <family val="3"/>
        <charset val="134"/>
      </rPr>
      <t>年中小养殖场拆除资金补偿明细表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</si>
</sst>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);\(0.00\)"/>
  </numFmts>
  <fonts count="12" x14ac:knownFonts="1">
    <font>
      <sz val="11"/>
      <color theme="1"/>
      <name val="宋体"/>
      <family val="2"/>
      <scheme val="minor"/>
    </font>
    <font>
      <b/>
      <sz val="24"/>
      <color theme="1"/>
      <name val="Times New Roman"/>
      <family val="1"/>
    </font>
    <font>
      <b/>
      <sz val="2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2"/>
      <name val="黑体"/>
      <family val="3"/>
      <charset val="134"/>
    </font>
    <font>
      <sz val="10"/>
      <name val="黑体"/>
      <family val="3"/>
      <charset val="134"/>
    </font>
    <font>
      <sz val="11"/>
      <name val="宋体"/>
      <family val="2"/>
      <scheme val="minor"/>
    </font>
    <font>
      <sz val="11"/>
      <name val="Times New Roman"/>
      <family val="1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3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7" fontId="10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8" fontId="10" fillId="2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10 10" xfId="2"/>
    <cellStyle name="常规 10 2" xfId="1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workbookViewId="0">
      <selection activeCell="A2" sqref="A2:L2"/>
    </sheetView>
  </sheetViews>
  <sheetFormatPr defaultRowHeight="13.5" x14ac:dyDescent="0.15"/>
  <cols>
    <col min="1" max="1" width="7.5" customWidth="1"/>
    <col min="2" max="2" width="10" customWidth="1"/>
    <col min="3" max="3" width="15.125" customWidth="1"/>
    <col min="5" max="5" width="9.5" customWidth="1"/>
    <col min="6" max="8" width="11.5" customWidth="1"/>
    <col min="9" max="9" width="13.125" customWidth="1"/>
    <col min="11" max="11" width="11.75" customWidth="1"/>
    <col min="15" max="15" width="11.5" customWidth="1"/>
    <col min="16" max="16" width="10.5" customWidth="1"/>
  </cols>
  <sheetData>
    <row r="1" spans="1:12" ht="30" x14ac:dyDescent="0.15">
      <c r="A1" s="30"/>
      <c r="B1" s="30"/>
      <c r="C1" s="30"/>
      <c r="D1" s="30"/>
      <c r="E1" s="30"/>
      <c r="F1" s="31"/>
      <c r="G1" s="30"/>
      <c r="H1" s="30"/>
      <c r="I1" s="30"/>
      <c r="J1" s="30"/>
      <c r="K1" s="30"/>
      <c r="L1" s="30"/>
    </row>
    <row r="2" spans="1:12" ht="31.5" x14ac:dyDescent="0.15">
      <c r="A2" s="30" t="s">
        <v>217</v>
      </c>
      <c r="B2" s="30"/>
      <c r="C2" s="30"/>
      <c r="D2" s="30"/>
      <c r="E2" s="30"/>
      <c r="F2" s="31"/>
      <c r="G2" s="30"/>
      <c r="H2" s="30"/>
      <c r="I2" s="30"/>
      <c r="J2" s="30"/>
      <c r="K2" s="30"/>
      <c r="L2" s="30"/>
    </row>
    <row r="3" spans="1:12" ht="27" customHeight="1" x14ac:dyDescent="0.15">
      <c r="A3" s="28" t="s">
        <v>0</v>
      </c>
      <c r="B3" s="29" t="s">
        <v>1</v>
      </c>
      <c r="C3" s="28" t="s">
        <v>2</v>
      </c>
      <c r="D3" s="28" t="s">
        <v>3</v>
      </c>
      <c r="E3" s="28" t="s">
        <v>4</v>
      </c>
      <c r="F3" s="33"/>
      <c r="G3" s="28"/>
      <c r="H3" s="28"/>
      <c r="I3" s="29" t="s">
        <v>5</v>
      </c>
      <c r="J3" s="32" t="s">
        <v>201</v>
      </c>
      <c r="K3" s="28" t="s">
        <v>6</v>
      </c>
      <c r="L3" s="28" t="s">
        <v>7</v>
      </c>
    </row>
    <row r="4" spans="1:12" ht="22.9" customHeight="1" x14ac:dyDescent="0.15">
      <c r="A4" s="28"/>
      <c r="B4" s="29"/>
      <c r="C4" s="28"/>
      <c r="D4" s="28"/>
      <c r="E4" s="7" t="s">
        <v>8</v>
      </c>
      <c r="F4" s="8" t="s">
        <v>9</v>
      </c>
      <c r="G4" s="7" t="s">
        <v>10</v>
      </c>
      <c r="H4" s="7" t="s">
        <v>11</v>
      </c>
      <c r="I4" s="28"/>
      <c r="J4" s="32"/>
      <c r="K4" s="28"/>
      <c r="L4" s="28"/>
    </row>
    <row r="5" spans="1:12" ht="19.899999999999999" customHeight="1" x14ac:dyDescent="0.15">
      <c r="A5" s="9">
        <v>1</v>
      </c>
      <c r="B5" s="9" t="s">
        <v>46</v>
      </c>
      <c r="C5" s="9" t="s">
        <v>47</v>
      </c>
      <c r="D5" s="10" t="s">
        <v>12</v>
      </c>
      <c r="E5" s="9">
        <v>633</v>
      </c>
      <c r="F5" s="9">
        <f>E5*100</f>
        <v>63300</v>
      </c>
      <c r="G5" s="11"/>
      <c r="H5" s="11"/>
      <c r="I5" s="11">
        <f>F5+H5</f>
        <v>63300</v>
      </c>
      <c r="J5" s="12" t="s">
        <v>32</v>
      </c>
      <c r="K5" s="13" t="s">
        <v>48</v>
      </c>
      <c r="L5" s="14" t="s">
        <v>49</v>
      </c>
    </row>
    <row r="6" spans="1:12" ht="19.899999999999999" customHeight="1" x14ac:dyDescent="0.15">
      <c r="A6" s="9">
        <v>2</v>
      </c>
      <c r="B6" s="9" t="s">
        <v>50</v>
      </c>
      <c r="C6" s="9" t="s">
        <v>47</v>
      </c>
      <c r="D6" s="10" t="s">
        <v>12</v>
      </c>
      <c r="E6" s="9">
        <v>378</v>
      </c>
      <c r="F6" s="9">
        <v>37800</v>
      </c>
      <c r="G6" s="11"/>
      <c r="H6" s="11"/>
      <c r="I6" s="11">
        <f t="shared" ref="I6:I69" si="0">F6+H6</f>
        <v>37800</v>
      </c>
      <c r="J6" s="12" t="s">
        <v>32</v>
      </c>
      <c r="K6" s="13" t="s">
        <v>51</v>
      </c>
      <c r="L6" s="14" t="s">
        <v>49</v>
      </c>
    </row>
    <row r="7" spans="1:12" ht="19.899999999999999" customHeight="1" x14ac:dyDescent="0.15">
      <c r="A7" s="9">
        <v>3</v>
      </c>
      <c r="B7" s="9" t="s">
        <v>52</v>
      </c>
      <c r="C7" s="9" t="s">
        <v>53</v>
      </c>
      <c r="D7" s="10" t="s">
        <v>54</v>
      </c>
      <c r="E7" s="9">
        <v>372</v>
      </c>
      <c r="F7" s="9">
        <f t="shared" ref="F7:F8" si="1">E7*100</f>
        <v>37200</v>
      </c>
      <c r="G7" s="11"/>
      <c r="H7" s="11"/>
      <c r="I7" s="11">
        <f t="shared" si="0"/>
        <v>37200</v>
      </c>
      <c r="J7" s="12" t="s">
        <v>32</v>
      </c>
      <c r="K7" s="13" t="s">
        <v>55</v>
      </c>
      <c r="L7" s="14" t="s">
        <v>49</v>
      </c>
    </row>
    <row r="8" spans="1:12" ht="19.899999999999999" customHeight="1" x14ac:dyDescent="0.15">
      <c r="A8" s="9">
        <v>4</v>
      </c>
      <c r="B8" s="9" t="s">
        <v>56</v>
      </c>
      <c r="C8" s="9" t="s">
        <v>57</v>
      </c>
      <c r="D8" s="10" t="s">
        <v>12</v>
      </c>
      <c r="E8" s="9">
        <v>394</v>
      </c>
      <c r="F8" s="9">
        <f t="shared" si="1"/>
        <v>39400</v>
      </c>
      <c r="G8" s="11"/>
      <c r="H8" s="11"/>
      <c r="I8" s="11">
        <f t="shared" si="0"/>
        <v>39400</v>
      </c>
      <c r="J8" s="12" t="s">
        <v>32</v>
      </c>
      <c r="K8" s="13" t="s">
        <v>58</v>
      </c>
      <c r="L8" s="14" t="s">
        <v>49</v>
      </c>
    </row>
    <row r="9" spans="1:12" ht="19.899999999999999" customHeight="1" x14ac:dyDescent="0.15">
      <c r="A9" s="9">
        <v>5</v>
      </c>
      <c r="B9" s="9" t="s">
        <v>59</v>
      </c>
      <c r="C9" s="9" t="s">
        <v>60</v>
      </c>
      <c r="D9" s="10" t="s">
        <v>12</v>
      </c>
      <c r="E9" s="9"/>
      <c r="F9" s="9"/>
      <c r="G9" s="9">
        <v>488</v>
      </c>
      <c r="H9" s="11">
        <f>G9*25</f>
        <v>12200</v>
      </c>
      <c r="I9" s="11">
        <f t="shared" si="0"/>
        <v>12200</v>
      </c>
      <c r="J9" s="12" t="s">
        <v>32</v>
      </c>
      <c r="K9" s="13" t="s">
        <v>61</v>
      </c>
      <c r="L9" s="14" t="s">
        <v>49</v>
      </c>
    </row>
    <row r="10" spans="1:12" ht="19.899999999999999" customHeight="1" x14ac:dyDescent="0.15">
      <c r="A10" s="9">
        <v>6</v>
      </c>
      <c r="B10" s="9" t="s">
        <v>62</v>
      </c>
      <c r="C10" s="9" t="s">
        <v>63</v>
      </c>
      <c r="D10" s="10" t="s">
        <v>54</v>
      </c>
      <c r="E10" s="9">
        <v>172</v>
      </c>
      <c r="F10" s="9">
        <f>E10*100</f>
        <v>17200</v>
      </c>
      <c r="G10" s="9"/>
      <c r="H10" s="11"/>
      <c r="I10" s="11">
        <f t="shared" si="0"/>
        <v>17200</v>
      </c>
      <c r="J10" s="12" t="s">
        <v>32</v>
      </c>
      <c r="K10" s="13" t="s">
        <v>64</v>
      </c>
      <c r="L10" s="14" t="s">
        <v>49</v>
      </c>
    </row>
    <row r="11" spans="1:12" ht="19.899999999999999" customHeight="1" x14ac:dyDescent="0.15">
      <c r="A11" s="9">
        <v>7</v>
      </c>
      <c r="B11" s="9" t="s">
        <v>65</v>
      </c>
      <c r="C11" s="9" t="s">
        <v>66</v>
      </c>
      <c r="D11" s="10" t="s">
        <v>12</v>
      </c>
      <c r="E11" s="9">
        <v>295</v>
      </c>
      <c r="F11" s="9">
        <f t="shared" ref="F11:F15" si="2">E11*100</f>
        <v>29500</v>
      </c>
      <c r="G11" s="9"/>
      <c r="H11" s="11"/>
      <c r="I11" s="11">
        <f t="shared" si="0"/>
        <v>29500</v>
      </c>
      <c r="J11" s="12" t="s">
        <v>32</v>
      </c>
      <c r="K11" s="13" t="s">
        <v>51</v>
      </c>
      <c r="L11" s="14" t="s">
        <v>49</v>
      </c>
    </row>
    <row r="12" spans="1:12" ht="19.899999999999999" customHeight="1" x14ac:dyDescent="0.15">
      <c r="A12" s="9">
        <v>8</v>
      </c>
      <c r="B12" s="9" t="s">
        <v>67</v>
      </c>
      <c r="C12" s="9" t="s">
        <v>66</v>
      </c>
      <c r="D12" s="10" t="s">
        <v>12</v>
      </c>
      <c r="E12" s="9">
        <v>302</v>
      </c>
      <c r="F12" s="9">
        <f t="shared" si="2"/>
        <v>30200</v>
      </c>
      <c r="G12" s="9"/>
      <c r="H12" s="11"/>
      <c r="I12" s="11">
        <f t="shared" si="0"/>
        <v>30200</v>
      </c>
      <c r="J12" s="12" t="s">
        <v>32</v>
      </c>
      <c r="K12" s="13" t="s">
        <v>68</v>
      </c>
      <c r="L12" s="14" t="s">
        <v>49</v>
      </c>
    </row>
    <row r="13" spans="1:12" ht="19.899999999999999" customHeight="1" x14ac:dyDescent="0.15">
      <c r="A13" s="9">
        <v>9</v>
      </c>
      <c r="B13" s="9" t="s">
        <v>69</v>
      </c>
      <c r="C13" s="9" t="s">
        <v>66</v>
      </c>
      <c r="D13" s="10" t="s">
        <v>12</v>
      </c>
      <c r="E13" s="9">
        <v>584</v>
      </c>
      <c r="F13" s="9">
        <f t="shared" si="2"/>
        <v>58400</v>
      </c>
      <c r="G13" s="9"/>
      <c r="H13" s="11"/>
      <c r="I13" s="11">
        <f t="shared" si="0"/>
        <v>58400</v>
      </c>
      <c r="J13" s="12" t="s">
        <v>32</v>
      </c>
      <c r="K13" s="13" t="s">
        <v>70</v>
      </c>
      <c r="L13" s="14" t="s">
        <v>49</v>
      </c>
    </row>
    <row r="14" spans="1:12" ht="19.899999999999999" customHeight="1" x14ac:dyDescent="0.15">
      <c r="A14" s="9">
        <v>10</v>
      </c>
      <c r="B14" s="9" t="s">
        <v>71</v>
      </c>
      <c r="C14" s="9" t="s">
        <v>72</v>
      </c>
      <c r="D14" s="10" t="s">
        <v>73</v>
      </c>
      <c r="E14" s="9">
        <v>186</v>
      </c>
      <c r="F14" s="9">
        <f t="shared" si="2"/>
        <v>18600</v>
      </c>
      <c r="G14" s="9"/>
      <c r="H14" s="11"/>
      <c r="I14" s="11">
        <f t="shared" si="0"/>
        <v>18600</v>
      </c>
      <c r="J14" s="12" t="s">
        <v>32</v>
      </c>
      <c r="K14" s="13" t="s">
        <v>74</v>
      </c>
      <c r="L14" s="14" t="s">
        <v>49</v>
      </c>
    </row>
    <row r="15" spans="1:12" ht="19.899999999999999" customHeight="1" x14ac:dyDescent="0.15">
      <c r="A15" s="9">
        <v>11</v>
      </c>
      <c r="B15" s="9" t="s">
        <v>75</v>
      </c>
      <c r="C15" s="9" t="s">
        <v>76</v>
      </c>
      <c r="D15" s="10" t="s">
        <v>73</v>
      </c>
      <c r="E15" s="9">
        <v>516</v>
      </c>
      <c r="F15" s="9">
        <f t="shared" si="2"/>
        <v>51600</v>
      </c>
      <c r="G15" s="9"/>
      <c r="H15" s="11"/>
      <c r="I15" s="11">
        <f t="shared" si="0"/>
        <v>51600</v>
      </c>
      <c r="J15" s="12" t="s">
        <v>32</v>
      </c>
      <c r="K15" s="13" t="s">
        <v>77</v>
      </c>
      <c r="L15" s="14" t="s">
        <v>49</v>
      </c>
    </row>
    <row r="16" spans="1:12" ht="19.899999999999999" customHeight="1" x14ac:dyDescent="0.15">
      <c r="A16" s="9">
        <v>12</v>
      </c>
      <c r="B16" s="5" t="s">
        <v>78</v>
      </c>
      <c r="C16" s="15" t="s">
        <v>79</v>
      </c>
      <c r="D16" s="16" t="s">
        <v>13</v>
      </c>
      <c r="E16" s="15">
        <v>2507</v>
      </c>
      <c r="F16" s="9">
        <f>E16*40</f>
        <v>100280</v>
      </c>
      <c r="G16" s="9"/>
      <c r="H16" s="11"/>
      <c r="I16" s="11">
        <f t="shared" si="0"/>
        <v>100280</v>
      </c>
      <c r="J16" s="12" t="s">
        <v>32</v>
      </c>
      <c r="K16" s="17" t="s">
        <v>80</v>
      </c>
      <c r="L16" s="1" t="s">
        <v>49</v>
      </c>
    </row>
    <row r="17" spans="1:12" ht="19.899999999999999" customHeight="1" x14ac:dyDescent="0.15">
      <c r="A17" s="9">
        <v>13</v>
      </c>
      <c r="B17" s="9" t="s">
        <v>81</v>
      </c>
      <c r="C17" s="9" t="s">
        <v>82</v>
      </c>
      <c r="D17" s="10" t="s">
        <v>12</v>
      </c>
      <c r="E17" s="9">
        <v>622</v>
      </c>
      <c r="F17" s="9">
        <v>62200</v>
      </c>
      <c r="G17" s="9"/>
      <c r="H17" s="11"/>
      <c r="I17" s="11">
        <f t="shared" si="0"/>
        <v>62200</v>
      </c>
      <c r="J17" s="12" t="s">
        <v>32</v>
      </c>
      <c r="K17" s="13" t="s">
        <v>74</v>
      </c>
      <c r="L17" s="14" t="s">
        <v>49</v>
      </c>
    </row>
    <row r="18" spans="1:12" ht="19.899999999999999" customHeight="1" x14ac:dyDescent="0.15">
      <c r="A18" s="26">
        <v>14</v>
      </c>
      <c r="B18" s="5" t="s">
        <v>83</v>
      </c>
      <c r="C18" s="15" t="s">
        <v>84</v>
      </c>
      <c r="D18" s="16" t="s">
        <v>13</v>
      </c>
      <c r="E18" s="15">
        <v>255</v>
      </c>
      <c r="F18" s="9">
        <f>E18*40</f>
        <v>10200</v>
      </c>
      <c r="G18" s="9"/>
      <c r="H18" s="11"/>
      <c r="I18" s="11">
        <f t="shared" si="0"/>
        <v>10200</v>
      </c>
      <c r="J18" s="12" t="s">
        <v>32</v>
      </c>
      <c r="K18" s="17" t="s">
        <v>85</v>
      </c>
      <c r="L18" s="1" t="s">
        <v>49</v>
      </c>
    </row>
    <row r="19" spans="1:12" ht="19.899999999999999" customHeight="1" x14ac:dyDescent="0.15">
      <c r="A19" s="27"/>
      <c r="B19" s="9" t="s">
        <v>83</v>
      </c>
      <c r="C19" s="9" t="s">
        <v>84</v>
      </c>
      <c r="D19" s="10" t="s">
        <v>12</v>
      </c>
      <c r="E19" s="9">
        <v>424</v>
      </c>
      <c r="F19" s="9">
        <f>E19*100</f>
        <v>42400</v>
      </c>
      <c r="G19" s="9"/>
      <c r="H19" s="11"/>
      <c r="I19" s="11">
        <f t="shared" si="0"/>
        <v>42400</v>
      </c>
      <c r="J19" s="12" t="s">
        <v>32</v>
      </c>
      <c r="K19" s="13" t="s">
        <v>86</v>
      </c>
      <c r="L19" s="14" t="s">
        <v>49</v>
      </c>
    </row>
    <row r="20" spans="1:12" ht="19.899999999999999" customHeight="1" x14ac:dyDescent="0.15">
      <c r="A20" s="9">
        <v>15</v>
      </c>
      <c r="B20" s="9" t="s">
        <v>87</v>
      </c>
      <c r="C20" s="9" t="s">
        <v>88</v>
      </c>
      <c r="D20" s="10" t="s">
        <v>12</v>
      </c>
      <c r="E20" s="9">
        <v>1286</v>
      </c>
      <c r="F20" s="9">
        <f t="shared" ref="F20:F26" si="3">E20*100</f>
        <v>128600</v>
      </c>
      <c r="G20" s="9"/>
      <c r="H20" s="11"/>
      <c r="I20" s="11">
        <f t="shared" si="0"/>
        <v>128600</v>
      </c>
      <c r="J20" s="12" t="s">
        <v>32</v>
      </c>
      <c r="K20" s="13" t="s">
        <v>89</v>
      </c>
      <c r="L20" s="14" t="s">
        <v>49</v>
      </c>
    </row>
    <row r="21" spans="1:12" ht="19.899999999999999" customHeight="1" x14ac:dyDescent="0.15">
      <c r="A21" s="9">
        <v>16</v>
      </c>
      <c r="B21" s="9" t="s">
        <v>90</v>
      </c>
      <c r="C21" s="9" t="s">
        <v>91</v>
      </c>
      <c r="D21" s="10" t="s">
        <v>54</v>
      </c>
      <c r="E21" s="9">
        <v>282.39999999999998</v>
      </c>
      <c r="F21" s="9">
        <f t="shared" si="3"/>
        <v>28239.999999999996</v>
      </c>
      <c r="G21" s="9"/>
      <c r="H21" s="11"/>
      <c r="I21" s="11">
        <f t="shared" si="0"/>
        <v>28239.999999999996</v>
      </c>
      <c r="J21" s="12" t="s">
        <v>32</v>
      </c>
      <c r="K21" s="13" t="s">
        <v>92</v>
      </c>
      <c r="L21" s="14" t="s">
        <v>49</v>
      </c>
    </row>
    <row r="22" spans="1:12" ht="19.899999999999999" customHeight="1" x14ac:dyDescent="0.15">
      <c r="A22" s="9">
        <v>17</v>
      </c>
      <c r="B22" s="9" t="s">
        <v>93</v>
      </c>
      <c r="C22" s="9" t="s">
        <v>94</v>
      </c>
      <c r="D22" s="10" t="s">
        <v>12</v>
      </c>
      <c r="E22" s="9">
        <v>389</v>
      </c>
      <c r="F22" s="9">
        <f t="shared" si="3"/>
        <v>38900</v>
      </c>
      <c r="G22" s="9"/>
      <c r="H22" s="11"/>
      <c r="I22" s="11">
        <f t="shared" si="0"/>
        <v>38900</v>
      </c>
      <c r="J22" s="12" t="s">
        <v>32</v>
      </c>
      <c r="K22" s="13" t="s">
        <v>95</v>
      </c>
      <c r="L22" s="14" t="s">
        <v>49</v>
      </c>
    </row>
    <row r="23" spans="1:12" ht="19.899999999999999" customHeight="1" x14ac:dyDescent="0.15">
      <c r="A23" s="9">
        <v>18</v>
      </c>
      <c r="B23" s="9" t="s">
        <v>96</v>
      </c>
      <c r="C23" s="9" t="s">
        <v>97</v>
      </c>
      <c r="D23" s="10" t="s">
        <v>12</v>
      </c>
      <c r="E23" s="9">
        <v>216</v>
      </c>
      <c r="F23" s="9">
        <f t="shared" si="3"/>
        <v>21600</v>
      </c>
      <c r="G23" s="9">
        <v>272</v>
      </c>
      <c r="H23" s="11">
        <f t="shared" ref="H23:H65" si="4">G23*25</f>
        <v>6800</v>
      </c>
      <c r="I23" s="11">
        <f t="shared" si="0"/>
        <v>28400</v>
      </c>
      <c r="J23" s="12" t="s">
        <v>32</v>
      </c>
      <c r="K23" s="13" t="s">
        <v>95</v>
      </c>
      <c r="L23" s="14" t="s">
        <v>49</v>
      </c>
    </row>
    <row r="24" spans="1:12" ht="19.899999999999999" customHeight="1" x14ac:dyDescent="0.15">
      <c r="A24" s="9">
        <v>19</v>
      </c>
      <c r="B24" s="9" t="s">
        <v>98</v>
      </c>
      <c r="C24" s="9" t="s">
        <v>47</v>
      </c>
      <c r="D24" s="10" t="s">
        <v>12</v>
      </c>
      <c r="E24" s="9">
        <v>144</v>
      </c>
      <c r="F24" s="9">
        <f t="shared" si="3"/>
        <v>14400</v>
      </c>
      <c r="G24" s="9"/>
      <c r="H24" s="11"/>
      <c r="I24" s="11">
        <f t="shared" si="0"/>
        <v>14400</v>
      </c>
      <c r="J24" s="12" t="s">
        <v>32</v>
      </c>
      <c r="K24" s="13" t="s">
        <v>92</v>
      </c>
      <c r="L24" s="14" t="s">
        <v>49</v>
      </c>
    </row>
    <row r="25" spans="1:12" ht="19.899999999999999" customHeight="1" x14ac:dyDescent="0.15">
      <c r="A25" s="9">
        <v>20</v>
      </c>
      <c r="B25" s="9" t="s">
        <v>99</v>
      </c>
      <c r="C25" s="9" t="s">
        <v>100</v>
      </c>
      <c r="D25" s="10" t="s">
        <v>12</v>
      </c>
      <c r="E25" s="9">
        <v>288</v>
      </c>
      <c r="F25" s="9">
        <f t="shared" si="3"/>
        <v>28800</v>
      </c>
      <c r="G25" s="9"/>
      <c r="H25" s="11"/>
      <c r="I25" s="11">
        <f t="shared" si="0"/>
        <v>28800</v>
      </c>
      <c r="J25" s="12" t="s">
        <v>32</v>
      </c>
      <c r="K25" s="13" t="s">
        <v>101</v>
      </c>
      <c r="L25" s="14" t="s">
        <v>49</v>
      </c>
    </row>
    <row r="26" spans="1:12" ht="19.899999999999999" customHeight="1" x14ac:dyDescent="0.15">
      <c r="A26" s="9">
        <v>21</v>
      </c>
      <c r="B26" s="9" t="s">
        <v>102</v>
      </c>
      <c r="C26" s="9" t="s">
        <v>103</v>
      </c>
      <c r="D26" s="10" t="s">
        <v>12</v>
      </c>
      <c r="E26" s="9">
        <v>123</v>
      </c>
      <c r="F26" s="9">
        <f t="shared" si="3"/>
        <v>12300</v>
      </c>
      <c r="G26" s="9"/>
      <c r="H26" s="11"/>
      <c r="I26" s="11">
        <f t="shared" si="0"/>
        <v>12300</v>
      </c>
      <c r="J26" s="12" t="s">
        <v>32</v>
      </c>
      <c r="K26" s="13" t="s">
        <v>64</v>
      </c>
      <c r="L26" s="14" t="s">
        <v>49</v>
      </c>
    </row>
    <row r="27" spans="1:12" ht="19.899999999999999" customHeight="1" x14ac:dyDescent="0.15">
      <c r="A27" s="5">
        <v>22</v>
      </c>
      <c r="B27" s="6" t="s">
        <v>104</v>
      </c>
      <c r="C27" s="1" t="s">
        <v>79</v>
      </c>
      <c r="D27" s="3" t="s">
        <v>12</v>
      </c>
      <c r="E27" s="1"/>
      <c r="F27" s="1"/>
      <c r="G27" s="1">
        <v>385</v>
      </c>
      <c r="H27" s="11">
        <v>9625</v>
      </c>
      <c r="I27" s="11">
        <f t="shared" si="0"/>
        <v>9625</v>
      </c>
      <c r="J27" s="12" t="s">
        <v>32</v>
      </c>
      <c r="K27" s="17" t="s">
        <v>105</v>
      </c>
      <c r="L27" s="1" t="s">
        <v>49</v>
      </c>
    </row>
    <row r="28" spans="1:12" ht="19.899999999999999" customHeight="1" x14ac:dyDescent="0.15">
      <c r="A28" s="9">
        <v>23</v>
      </c>
      <c r="B28" s="1" t="s">
        <v>106</v>
      </c>
      <c r="C28" s="1" t="s">
        <v>107</v>
      </c>
      <c r="D28" s="3" t="s">
        <v>12</v>
      </c>
      <c r="E28" s="1"/>
      <c r="F28" s="1"/>
      <c r="G28" s="1">
        <v>80</v>
      </c>
      <c r="H28" s="11">
        <v>2000</v>
      </c>
      <c r="I28" s="11">
        <v>2000</v>
      </c>
      <c r="J28" s="12" t="s">
        <v>32</v>
      </c>
      <c r="K28" s="13" t="s">
        <v>108</v>
      </c>
      <c r="L28" s="14" t="s">
        <v>49</v>
      </c>
    </row>
    <row r="29" spans="1:12" ht="19.899999999999999" customHeight="1" x14ac:dyDescent="0.15">
      <c r="A29" s="5">
        <v>24</v>
      </c>
      <c r="B29" s="6" t="s">
        <v>109</v>
      </c>
      <c r="C29" s="2" t="s">
        <v>47</v>
      </c>
      <c r="D29" s="3" t="s">
        <v>12</v>
      </c>
      <c r="E29" s="1">
        <v>260</v>
      </c>
      <c r="F29" s="1">
        <v>0</v>
      </c>
      <c r="G29" s="1"/>
      <c r="H29" s="11"/>
      <c r="I29" s="11">
        <f t="shared" si="0"/>
        <v>0</v>
      </c>
      <c r="J29" s="12" t="s">
        <v>32</v>
      </c>
      <c r="K29" s="17" t="s">
        <v>110</v>
      </c>
      <c r="L29" s="1" t="s">
        <v>111</v>
      </c>
    </row>
    <row r="30" spans="1:12" ht="19.899999999999999" customHeight="1" x14ac:dyDescent="0.15">
      <c r="A30" s="9">
        <v>25</v>
      </c>
      <c r="B30" s="1" t="s">
        <v>112</v>
      </c>
      <c r="C30" s="2" t="s">
        <v>113</v>
      </c>
      <c r="D30" s="3" t="s">
        <v>54</v>
      </c>
      <c r="E30" s="1"/>
      <c r="F30" s="1"/>
      <c r="G30" s="1">
        <v>56</v>
      </c>
      <c r="H30" s="11">
        <f t="shared" si="4"/>
        <v>1400</v>
      </c>
      <c r="I30" s="11">
        <f t="shared" si="0"/>
        <v>1400</v>
      </c>
      <c r="J30" s="12" t="s">
        <v>32</v>
      </c>
      <c r="K30" s="13" t="s">
        <v>108</v>
      </c>
      <c r="L30" s="14" t="s">
        <v>114</v>
      </c>
    </row>
    <row r="31" spans="1:12" ht="19.899999999999999" customHeight="1" x14ac:dyDescent="0.15">
      <c r="A31" s="9">
        <v>26</v>
      </c>
      <c r="B31" s="1" t="s">
        <v>115</v>
      </c>
      <c r="C31" s="2" t="s">
        <v>116</v>
      </c>
      <c r="D31" s="4" t="s">
        <v>54</v>
      </c>
      <c r="E31" s="1">
        <v>223</v>
      </c>
      <c r="F31" s="1">
        <f t="shared" ref="F31:F37" si="5">E31*100</f>
        <v>22300</v>
      </c>
      <c r="G31" s="1"/>
      <c r="H31" s="11"/>
      <c r="I31" s="11">
        <f t="shared" si="0"/>
        <v>22300</v>
      </c>
      <c r="J31" s="12" t="s">
        <v>32</v>
      </c>
      <c r="K31" s="13" t="s">
        <v>108</v>
      </c>
      <c r="L31" s="14" t="s">
        <v>114</v>
      </c>
    </row>
    <row r="32" spans="1:12" ht="19.899999999999999" customHeight="1" x14ac:dyDescent="0.15">
      <c r="A32" s="9">
        <v>27</v>
      </c>
      <c r="B32" s="1" t="s">
        <v>117</v>
      </c>
      <c r="C32" s="1" t="s">
        <v>118</v>
      </c>
      <c r="D32" s="3" t="s">
        <v>12</v>
      </c>
      <c r="E32" s="1"/>
      <c r="F32" s="1"/>
      <c r="G32" s="1">
        <v>180</v>
      </c>
      <c r="H32" s="11">
        <f t="shared" si="4"/>
        <v>4500</v>
      </c>
      <c r="I32" s="11">
        <f t="shared" si="0"/>
        <v>4500</v>
      </c>
      <c r="J32" s="12" t="s">
        <v>32</v>
      </c>
      <c r="K32" s="13" t="s">
        <v>108</v>
      </c>
      <c r="L32" s="14" t="s">
        <v>114</v>
      </c>
    </row>
    <row r="33" spans="1:12" ht="19.899999999999999" customHeight="1" x14ac:dyDescent="0.15">
      <c r="A33" s="9">
        <v>28</v>
      </c>
      <c r="B33" s="1" t="s">
        <v>119</v>
      </c>
      <c r="C33" s="1" t="s">
        <v>120</v>
      </c>
      <c r="D33" s="3" t="s">
        <v>54</v>
      </c>
      <c r="E33" s="1"/>
      <c r="F33" s="1"/>
      <c r="G33" s="1">
        <v>60</v>
      </c>
      <c r="H33" s="11">
        <f t="shared" si="4"/>
        <v>1500</v>
      </c>
      <c r="I33" s="11">
        <f t="shared" si="0"/>
        <v>1500</v>
      </c>
      <c r="J33" s="12" t="s">
        <v>32</v>
      </c>
      <c r="K33" s="13" t="s">
        <v>108</v>
      </c>
      <c r="L33" s="14" t="s">
        <v>114</v>
      </c>
    </row>
    <row r="34" spans="1:12" ht="19.899999999999999" customHeight="1" x14ac:dyDescent="0.15">
      <c r="A34" s="9">
        <v>29</v>
      </c>
      <c r="B34" s="1" t="s">
        <v>121</v>
      </c>
      <c r="C34" s="1" t="s">
        <v>120</v>
      </c>
      <c r="D34" s="3" t="s">
        <v>12</v>
      </c>
      <c r="E34" s="1"/>
      <c r="F34" s="1"/>
      <c r="G34" s="1">
        <v>154</v>
      </c>
      <c r="H34" s="11">
        <f t="shared" si="4"/>
        <v>3850</v>
      </c>
      <c r="I34" s="11">
        <f t="shared" si="0"/>
        <v>3850</v>
      </c>
      <c r="J34" s="12" t="s">
        <v>32</v>
      </c>
      <c r="K34" s="13" t="s">
        <v>122</v>
      </c>
      <c r="L34" s="14" t="s">
        <v>114</v>
      </c>
    </row>
    <row r="35" spans="1:12" ht="19.899999999999999" customHeight="1" x14ac:dyDescent="0.15">
      <c r="A35" s="9">
        <v>30</v>
      </c>
      <c r="B35" s="1" t="s">
        <v>123</v>
      </c>
      <c r="C35" s="2" t="s">
        <v>124</v>
      </c>
      <c r="D35" s="3" t="s">
        <v>12</v>
      </c>
      <c r="E35" s="1"/>
      <c r="F35" s="1"/>
      <c r="G35" s="1">
        <v>231</v>
      </c>
      <c r="H35" s="11">
        <f t="shared" si="4"/>
        <v>5775</v>
      </c>
      <c r="I35" s="11">
        <f t="shared" si="0"/>
        <v>5775</v>
      </c>
      <c r="J35" s="12" t="s">
        <v>32</v>
      </c>
      <c r="K35" s="13" t="s">
        <v>125</v>
      </c>
      <c r="L35" s="14" t="s">
        <v>114</v>
      </c>
    </row>
    <row r="36" spans="1:12" ht="19.899999999999999" customHeight="1" x14ac:dyDescent="0.15">
      <c r="A36" s="9">
        <v>31</v>
      </c>
      <c r="B36" s="1" t="s">
        <v>126</v>
      </c>
      <c r="C36" s="2" t="s">
        <v>127</v>
      </c>
      <c r="D36" s="3" t="s">
        <v>12</v>
      </c>
      <c r="E36" s="1">
        <v>202.5</v>
      </c>
      <c r="F36" s="1">
        <f t="shared" si="5"/>
        <v>20250</v>
      </c>
      <c r="G36" s="1"/>
      <c r="H36" s="11"/>
      <c r="I36" s="11">
        <f t="shared" si="0"/>
        <v>20250</v>
      </c>
      <c r="J36" s="12" t="s">
        <v>32</v>
      </c>
      <c r="K36" s="13" t="s">
        <v>125</v>
      </c>
      <c r="L36" s="14" t="s">
        <v>114</v>
      </c>
    </row>
    <row r="37" spans="1:12" ht="19.899999999999999" customHeight="1" x14ac:dyDescent="0.15">
      <c r="A37" s="9">
        <v>32</v>
      </c>
      <c r="B37" s="1" t="s">
        <v>128</v>
      </c>
      <c r="C37" s="2" t="s">
        <v>129</v>
      </c>
      <c r="D37" s="3" t="s">
        <v>12</v>
      </c>
      <c r="E37" s="1">
        <v>599.5</v>
      </c>
      <c r="F37" s="1">
        <f t="shared" si="5"/>
        <v>59950</v>
      </c>
      <c r="G37" s="1"/>
      <c r="H37" s="11"/>
      <c r="I37" s="11">
        <f t="shared" si="0"/>
        <v>59950</v>
      </c>
      <c r="J37" s="12" t="s">
        <v>32</v>
      </c>
      <c r="K37" s="13" t="s">
        <v>125</v>
      </c>
      <c r="L37" s="14" t="s">
        <v>114</v>
      </c>
    </row>
    <row r="38" spans="1:12" ht="19.899999999999999" customHeight="1" x14ac:dyDescent="0.15">
      <c r="A38" s="9">
        <v>33</v>
      </c>
      <c r="B38" s="1" t="s">
        <v>130</v>
      </c>
      <c r="C38" s="1" t="s">
        <v>131</v>
      </c>
      <c r="D38" s="3" t="s">
        <v>12</v>
      </c>
      <c r="E38" s="1"/>
      <c r="F38" s="1"/>
      <c r="G38" s="1">
        <v>350</v>
      </c>
      <c r="H38" s="11">
        <f t="shared" si="4"/>
        <v>8750</v>
      </c>
      <c r="I38" s="11">
        <f t="shared" si="0"/>
        <v>8750</v>
      </c>
      <c r="J38" s="12" t="s">
        <v>32</v>
      </c>
      <c r="K38" s="13" t="s">
        <v>74</v>
      </c>
      <c r="L38" s="14" t="s">
        <v>114</v>
      </c>
    </row>
    <row r="39" spans="1:12" ht="19.899999999999999" customHeight="1" x14ac:dyDescent="0.15">
      <c r="A39" s="9">
        <v>34</v>
      </c>
      <c r="B39" s="1" t="s">
        <v>132</v>
      </c>
      <c r="C39" s="1" t="s">
        <v>133</v>
      </c>
      <c r="D39" s="3" t="s">
        <v>12</v>
      </c>
      <c r="E39" s="1"/>
      <c r="F39" s="1"/>
      <c r="G39" s="1">
        <v>115.2</v>
      </c>
      <c r="H39" s="11">
        <f t="shared" si="4"/>
        <v>2880</v>
      </c>
      <c r="I39" s="11">
        <f t="shared" si="0"/>
        <v>2880</v>
      </c>
      <c r="J39" s="12" t="s">
        <v>32</v>
      </c>
      <c r="K39" s="13" t="s">
        <v>61</v>
      </c>
      <c r="L39" s="14" t="s">
        <v>114</v>
      </c>
    </row>
    <row r="40" spans="1:12" ht="19.899999999999999" customHeight="1" x14ac:dyDescent="0.15">
      <c r="A40" s="9">
        <v>35</v>
      </c>
      <c r="B40" s="1" t="s">
        <v>134</v>
      </c>
      <c r="C40" s="1" t="s">
        <v>135</v>
      </c>
      <c r="D40" s="3" t="s">
        <v>12</v>
      </c>
      <c r="E40" s="1"/>
      <c r="F40" s="1"/>
      <c r="G40" s="1">
        <v>205.72</v>
      </c>
      <c r="H40" s="11">
        <f t="shared" si="4"/>
        <v>5143</v>
      </c>
      <c r="I40" s="11">
        <f t="shared" si="0"/>
        <v>5143</v>
      </c>
      <c r="J40" s="12" t="s">
        <v>32</v>
      </c>
      <c r="K40" s="13" t="s">
        <v>125</v>
      </c>
      <c r="L40" s="14" t="s">
        <v>114</v>
      </c>
    </row>
    <row r="41" spans="1:12" ht="19.899999999999999" customHeight="1" x14ac:dyDescent="0.15">
      <c r="A41" s="9">
        <v>36</v>
      </c>
      <c r="B41" s="1" t="s">
        <v>136</v>
      </c>
      <c r="C41" s="1" t="s">
        <v>137</v>
      </c>
      <c r="D41" s="3" t="s">
        <v>12</v>
      </c>
      <c r="E41" s="1"/>
      <c r="F41" s="1"/>
      <c r="G41" s="1">
        <v>282</v>
      </c>
      <c r="H41" s="11">
        <f t="shared" si="4"/>
        <v>7050</v>
      </c>
      <c r="I41" s="11">
        <f t="shared" si="0"/>
        <v>7050</v>
      </c>
      <c r="J41" s="12" t="s">
        <v>32</v>
      </c>
      <c r="K41" s="13" t="s">
        <v>138</v>
      </c>
      <c r="L41" s="14" t="s">
        <v>114</v>
      </c>
    </row>
    <row r="42" spans="1:12" ht="19.899999999999999" customHeight="1" x14ac:dyDescent="0.15">
      <c r="A42" s="5">
        <v>37</v>
      </c>
      <c r="B42" s="6" t="s">
        <v>139</v>
      </c>
      <c r="C42" s="1" t="s">
        <v>140</v>
      </c>
      <c r="D42" s="3" t="s">
        <v>13</v>
      </c>
      <c r="E42" s="1">
        <v>35</v>
      </c>
      <c r="F42" s="1">
        <f>E42*40</f>
        <v>1400</v>
      </c>
      <c r="G42" s="1"/>
      <c r="H42" s="11"/>
      <c r="I42" s="11">
        <f t="shared" si="0"/>
        <v>1400</v>
      </c>
      <c r="J42" s="12" t="s">
        <v>32</v>
      </c>
      <c r="K42" s="17" t="s">
        <v>125</v>
      </c>
      <c r="L42" s="1" t="s">
        <v>114</v>
      </c>
    </row>
    <row r="43" spans="1:12" ht="19.899999999999999" customHeight="1" x14ac:dyDescent="0.15">
      <c r="A43" s="9">
        <v>38</v>
      </c>
      <c r="B43" s="1" t="s">
        <v>141</v>
      </c>
      <c r="C43" s="2" t="s">
        <v>84</v>
      </c>
      <c r="D43" s="3" t="s">
        <v>12</v>
      </c>
      <c r="E43" s="1">
        <v>50.44</v>
      </c>
      <c r="F43" s="1">
        <f>E43*100</f>
        <v>5044</v>
      </c>
      <c r="G43" s="1">
        <v>328.95</v>
      </c>
      <c r="H43" s="11">
        <f t="shared" si="4"/>
        <v>8223.75</v>
      </c>
      <c r="I43" s="11">
        <f t="shared" si="0"/>
        <v>13267.75</v>
      </c>
      <c r="J43" s="12" t="s">
        <v>32</v>
      </c>
      <c r="K43" s="17" t="s">
        <v>202</v>
      </c>
      <c r="L43" s="14" t="s">
        <v>114</v>
      </c>
    </row>
    <row r="44" spans="1:12" ht="19.899999999999999" customHeight="1" x14ac:dyDescent="0.15">
      <c r="A44" s="9">
        <v>39</v>
      </c>
      <c r="B44" s="1" t="s">
        <v>142</v>
      </c>
      <c r="C44" s="1" t="s">
        <v>118</v>
      </c>
      <c r="D44" s="3" t="s">
        <v>12</v>
      </c>
      <c r="E44" s="1">
        <v>220</v>
      </c>
      <c r="F44" s="1">
        <f t="shared" ref="F44:F71" si="6">E44*100</f>
        <v>22000</v>
      </c>
      <c r="G44" s="1"/>
      <c r="H44" s="11"/>
      <c r="I44" s="11">
        <f t="shared" si="0"/>
        <v>22000</v>
      </c>
      <c r="J44" s="12" t="s">
        <v>32</v>
      </c>
      <c r="K44" s="17" t="s">
        <v>203</v>
      </c>
      <c r="L44" s="14" t="s">
        <v>114</v>
      </c>
    </row>
    <row r="45" spans="1:12" ht="19.899999999999999" customHeight="1" x14ac:dyDescent="0.15">
      <c r="A45" s="9">
        <v>40</v>
      </c>
      <c r="B45" s="1" t="s">
        <v>143</v>
      </c>
      <c r="C45" s="1" t="s">
        <v>144</v>
      </c>
      <c r="D45" s="3" t="s">
        <v>12</v>
      </c>
      <c r="E45" s="1"/>
      <c r="F45" s="1"/>
      <c r="G45" s="1">
        <v>277.5</v>
      </c>
      <c r="H45" s="11">
        <f t="shared" si="4"/>
        <v>6937.5</v>
      </c>
      <c r="I45" s="11">
        <f t="shared" si="0"/>
        <v>6937.5</v>
      </c>
      <c r="J45" s="12" t="s">
        <v>32</v>
      </c>
      <c r="K45" s="17" t="s">
        <v>204</v>
      </c>
      <c r="L45" s="14" t="s">
        <v>114</v>
      </c>
    </row>
    <row r="46" spans="1:12" ht="19.899999999999999" customHeight="1" x14ac:dyDescent="0.15">
      <c r="A46" s="9">
        <v>41</v>
      </c>
      <c r="B46" s="1" t="s">
        <v>145</v>
      </c>
      <c r="C46" s="2" t="s">
        <v>146</v>
      </c>
      <c r="D46" s="3" t="s">
        <v>12</v>
      </c>
      <c r="E46" s="1">
        <v>397.16</v>
      </c>
      <c r="F46" s="1">
        <f t="shared" si="6"/>
        <v>39716</v>
      </c>
      <c r="G46" s="1">
        <v>624</v>
      </c>
      <c r="H46" s="11">
        <f t="shared" si="4"/>
        <v>15600</v>
      </c>
      <c r="I46" s="11">
        <f t="shared" si="0"/>
        <v>55316</v>
      </c>
      <c r="J46" s="12" t="s">
        <v>32</v>
      </c>
      <c r="K46" s="17" t="s">
        <v>205</v>
      </c>
      <c r="L46" s="14" t="s">
        <v>114</v>
      </c>
    </row>
    <row r="47" spans="1:12" ht="19.899999999999999" customHeight="1" x14ac:dyDescent="0.15">
      <c r="A47" s="9">
        <v>42</v>
      </c>
      <c r="B47" s="1" t="s">
        <v>147</v>
      </c>
      <c r="C47" s="1" t="s">
        <v>148</v>
      </c>
      <c r="D47" s="3" t="s">
        <v>12</v>
      </c>
      <c r="E47" s="1"/>
      <c r="F47" s="1">
        <f t="shared" si="6"/>
        <v>0</v>
      </c>
      <c r="G47" s="1">
        <v>345.28</v>
      </c>
      <c r="H47" s="11">
        <f t="shared" si="4"/>
        <v>8632</v>
      </c>
      <c r="I47" s="11">
        <f t="shared" si="0"/>
        <v>8632</v>
      </c>
      <c r="J47" s="12" t="s">
        <v>32</v>
      </c>
      <c r="K47" s="17" t="s">
        <v>206</v>
      </c>
      <c r="L47" s="14" t="s">
        <v>114</v>
      </c>
    </row>
    <row r="48" spans="1:12" ht="19.899999999999999" customHeight="1" x14ac:dyDescent="0.15">
      <c r="A48" s="9">
        <v>43</v>
      </c>
      <c r="B48" s="1" t="s">
        <v>149</v>
      </c>
      <c r="C48" s="2" t="s">
        <v>150</v>
      </c>
      <c r="D48" s="3" t="s">
        <v>12</v>
      </c>
      <c r="E48" s="1">
        <v>238.96</v>
      </c>
      <c r="F48" s="1">
        <f t="shared" si="6"/>
        <v>23896</v>
      </c>
      <c r="G48" s="18"/>
      <c r="H48" s="11"/>
      <c r="I48" s="11">
        <f t="shared" si="0"/>
        <v>23896</v>
      </c>
      <c r="J48" s="12" t="s">
        <v>32</v>
      </c>
      <c r="K48" s="17" t="s">
        <v>207</v>
      </c>
      <c r="L48" s="14" t="s">
        <v>114</v>
      </c>
    </row>
    <row r="49" spans="1:12" ht="19.899999999999999" customHeight="1" x14ac:dyDescent="0.15">
      <c r="A49" s="9">
        <v>44</v>
      </c>
      <c r="B49" s="9" t="s">
        <v>151</v>
      </c>
      <c r="C49" s="9" t="s">
        <v>152</v>
      </c>
      <c r="D49" s="10" t="s">
        <v>12</v>
      </c>
      <c r="E49" s="1">
        <v>1937.14</v>
      </c>
      <c r="F49" s="1">
        <f t="shared" si="6"/>
        <v>193714</v>
      </c>
      <c r="G49" s="9"/>
      <c r="H49" s="11"/>
      <c r="I49" s="11">
        <f t="shared" si="0"/>
        <v>193714</v>
      </c>
      <c r="J49" s="12" t="s">
        <v>32</v>
      </c>
      <c r="K49" s="17" t="s">
        <v>208</v>
      </c>
      <c r="L49" s="14" t="s">
        <v>114</v>
      </c>
    </row>
    <row r="50" spans="1:12" ht="19.899999999999999" customHeight="1" x14ac:dyDescent="0.15">
      <c r="A50" s="9">
        <v>45</v>
      </c>
      <c r="B50" s="1" t="s">
        <v>153</v>
      </c>
      <c r="C50" s="2" t="s">
        <v>154</v>
      </c>
      <c r="D50" s="3" t="s">
        <v>54</v>
      </c>
      <c r="E50" s="1">
        <v>166.99</v>
      </c>
      <c r="F50" s="1">
        <f t="shared" si="6"/>
        <v>16699</v>
      </c>
      <c r="G50" s="1"/>
      <c r="H50" s="11"/>
      <c r="I50" s="11">
        <f t="shared" si="0"/>
        <v>16699</v>
      </c>
      <c r="J50" s="12" t="s">
        <v>32</v>
      </c>
      <c r="K50" s="17" t="s">
        <v>209</v>
      </c>
      <c r="L50" s="14" t="s">
        <v>114</v>
      </c>
    </row>
    <row r="51" spans="1:12" ht="19.899999999999999" customHeight="1" x14ac:dyDescent="0.15">
      <c r="A51" s="9">
        <v>46</v>
      </c>
      <c r="B51" s="1" t="s">
        <v>155</v>
      </c>
      <c r="C51" s="1" t="s">
        <v>79</v>
      </c>
      <c r="D51" s="3" t="s">
        <v>12</v>
      </c>
      <c r="E51" s="1"/>
      <c r="F51" s="1"/>
      <c r="G51" s="1">
        <v>69</v>
      </c>
      <c r="H51" s="11">
        <f t="shared" si="4"/>
        <v>1725</v>
      </c>
      <c r="I51" s="11">
        <f t="shared" si="0"/>
        <v>1725</v>
      </c>
      <c r="J51" s="12" t="s">
        <v>32</v>
      </c>
      <c r="K51" s="13" t="s">
        <v>108</v>
      </c>
      <c r="L51" s="14" t="s">
        <v>114</v>
      </c>
    </row>
    <row r="52" spans="1:12" ht="19.899999999999999" customHeight="1" x14ac:dyDescent="0.15">
      <c r="A52" s="9">
        <v>47</v>
      </c>
      <c r="B52" s="9" t="s">
        <v>156</v>
      </c>
      <c r="C52" s="9" t="s">
        <v>157</v>
      </c>
      <c r="D52" s="10" t="s">
        <v>12</v>
      </c>
      <c r="E52" s="1">
        <v>305</v>
      </c>
      <c r="F52" s="1">
        <f t="shared" si="6"/>
        <v>30500</v>
      </c>
      <c r="G52" s="9"/>
      <c r="H52" s="11"/>
      <c r="I52" s="11">
        <f t="shared" si="0"/>
        <v>30500</v>
      </c>
      <c r="J52" s="12" t="s">
        <v>32</v>
      </c>
      <c r="K52" s="17" t="s">
        <v>208</v>
      </c>
      <c r="L52" s="14" t="s">
        <v>114</v>
      </c>
    </row>
    <row r="53" spans="1:12" ht="19.899999999999999" customHeight="1" x14ac:dyDescent="0.15">
      <c r="A53" s="9">
        <v>48</v>
      </c>
      <c r="B53" s="1" t="s">
        <v>158</v>
      </c>
      <c r="C53" s="2" t="s">
        <v>66</v>
      </c>
      <c r="D53" s="3" t="s">
        <v>12</v>
      </c>
      <c r="E53" s="1">
        <v>397</v>
      </c>
      <c r="F53" s="1">
        <f t="shared" si="6"/>
        <v>39700</v>
      </c>
      <c r="G53" s="1"/>
      <c r="H53" s="11"/>
      <c r="I53" s="11">
        <f t="shared" si="0"/>
        <v>39700</v>
      </c>
      <c r="J53" s="12" t="s">
        <v>32</v>
      </c>
      <c r="K53" s="17" t="s">
        <v>210</v>
      </c>
      <c r="L53" s="14" t="s">
        <v>114</v>
      </c>
    </row>
    <row r="54" spans="1:12" ht="19.899999999999999" customHeight="1" x14ac:dyDescent="0.15">
      <c r="A54" s="9">
        <v>49</v>
      </c>
      <c r="B54" s="1" t="s">
        <v>159</v>
      </c>
      <c r="C54" s="1" t="s">
        <v>160</v>
      </c>
      <c r="D54" s="3" t="s">
        <v>161</v>
      </c>
      <c r="E54" s="1">
        <v>342.78</v>
      </c>
      <c r="F54" s="1">
        <f t="shared" si="6"/>
        <v>34278</v>
      </c>
      <c r="G54" s="1"/>
      <c r="H54" s="11"/>
      <c r="I54" s="11">
        <f t="shared" si="0"/>
        <v>34278</v>
      </c>
      <c r="J54" s="12" t="s">
        <v>32</v>
      </c>
      <c r="K54" s="17" t="s">
        <v>211</v>
      </c>
      <c r="L54" s="14" t="s">
        <v>114</v>
      </c>
    </row>
    <row r="55" spans="1:12" ht="19.899999999999999" customHeight="1" x14ac:dyDescent="0.15">
      <c r="A55" s="9">
        <v>50</v>
      </c>
      <c r="B55" s="1" t="s">
        <v>162</v>
      </c>
      <c r="C55" s="2" t="s">
        <v>66</v>
      </c>
      <c r="D55" s="3" t="s">
        <v>12</v>
      </c>
      <c r="E55" s="1">
        <v>307</v>
      </c>
      <c r="F55" s="1">
        <f t="shared" si="6"/>
        <v>30700</v>
      </c>
      <c r="G55" s="1"/>
      <c r="H55" s="11"/>
      <c r="I55" s="11">
        <f t="shared" si="0"/>
        <v>30700</v>
      </c>
      <c r="J55" s="12" t="s">
        <v>32</v>
      </c>
      <c r="K55" s="13" t="s">
        <v>163</v>
      </c>
      <c r="L55" s="14" t="s">
        <v>114</v>
      </c>
    </row>
    <row r="56" spans="1:12" ht="19.899999999999999" customHeight="1" x14ac:dyDescent="0.15">
      <c r="A56" s="9">
        <v>51</v>
      </c>
      <c r="B56" s="1" t="s">
        <v>164</v>
      </c>
      <c r="C56" s="1" t="s">
        <v>165</v>
      </c>
      <c r="D56" s="3" t="s">
        <v>54</v>
      </c>
      <c r="E56" s="1">
        <v>49.91</v>
      </c>
      <c r="F56" s="1">
        <f t="shared" si="6"/>
        <v>4991</v>
      </c>
      <c r="G56" s="1"/>
      <c r="H56" s="11"/>
      <c r="I56" s="11">
        <f t="shared" si="0"/>
        <v>4991</v>
      </c>
      <c r="J56" s="12" t="s">
        <v>32</v>
      </c>
      <c r="K56" s="17" t="s">
        <v>212</v>
      </c>
      <c r="L56" s="14" t="s">
        <v>114</v>
      </c>
    </row>
    <row r="57" spans="1:12" ht="19.899999999999999" customHeight="1" x14ac:dyDescent="0.15">
      <c r="A57" s="9">
        <v>52</v>
      </c>
      <c r="B57" s="1" t="s">
        <v>166</v>
      </c>
      <c r="C57" s="1" t="s">
        <v>88</v>
      </c>
      <c r="D57" s="3" t="s">
        <v>12</v>
      </c>
      <c r="E57" s="1">
        <v>241.88</v>
      </c>
      <c r="F57" s="1">
        <f t="shared" si="6"/>
        <v>24188</v>
      </c>
      <c r="G57" s="1"/>
      <c r="H57" s="11"/>
      <c r="I57" s="11">
        <f t="shared" si="0"/>
        <v>24188</v>
      </c>
      <c r="J57" s="12" t="s">
        <v>32</v>
      </c>
      <c r="K57" s="17" t="s">
        <v>203</v>
      </c>
      <c r="L57" s="14" t="s">
        <v>114</v>
      </c>
    </row>
    <row r="58" spans="1:12" ht="19.899999999999999" customHeight="1" x14ac:dyDescent="0.15">
      <c r="A58" s="9">
        <v>53</v>
      </c>
      <c r="B58" s="1" t="s">
        <v>167</v>
      </c>
      <c r="C58" s="1" t="s">
        <v>168</v>
      </c>
      <c r="D58" s="3" t="s">
        <v>12</v>
      </c>
      <c r="E58" s="1"/>
      <c r="F58" s="1"/>
      <c r="G58" s="1">
        <v>423.8</v>
      </c>
      <c r="H58" s="11">
        <f t="shared" si="4"/>
        <v>10595</v>
      </c>
      <c r="I58" s="11">
        <f t="shared" si="0"/>
        <v>10595</v>
      </c>
      <c r="J58" s="12" t="s">
        <v>32</v>
      </c>
      <c r="K58" s="13" t="s">
        <v>169</v>
      </c>
      <c r="L58" s="14" t="s">
        <v>114</v>
      </c>
    </row>
    <row r="59" spans="1:12" ht="19.899999999999999" customHeight="1" x14ac:dyDescent="0.15">
      <c r="A59" s="9">
        <v>54</v>
      </c>
      <c r="B59" s="1" t="s">
        <v>170</v>
      </c>
      <c r="C59" s="1" t="s">
        <v>171</v>
      </c>
      <c r="D59" s="3" t="s">
        <v>12</v>
      </c>
      <c r="E59" s="1">
        <v>105.28</v>
      </c>
      <c r="F59" s="1">
        <f t="shared" si="6"/>
        <v>10528</v>
      </c>
      <c r="G59" s="1"/>
      <c r="H59" s="11"/>
      <c r="I59" s="11">
        <f t="shared" si="0"/>
        <v>10528</v>
      </c>
      <c r="J59" s="12" t="s">
        <v>32</v>
      </c>
      <c r="K59" s="17" t="s">
        <v>208</v>
      </c>
      <c r="L59" s="14" t="s">
        <v>114</v>
      </c>
    </row>
    <row r="60" spans="1:12" ht="19.899999999999999" customHeight="1" x14ac:dyDescent="0.15">
      <c r="A60" s="9">
        <v>55</v>
      </c>
      <c r="B60" s="9" t="s">
        <v>172</v>
      </c>
      <c r="C60" s="9" t="s">
        <v>173</v>
      </c>
      <c r="D60" s="10" t="s">
        <v>54</v>
      </c>
      <c r="E60" s="1">
        <v>132.44</v>
      </c>
      <c r="F60" s="1">
        <f t="shared" si="6"/>
        <v>13244</v>
      </c>
      <c r="G60" s="9"/>
      <c r="H60" s="11"/>
      <c r="I60" s="11">
        <f t="shared" si="0"/>
        <v>13244</v>
      </c>
      <c r="J60" s="12" t="s">
        <v>32</v>
      </c>
      <c r="K60" s="17" t="s">
        <v>213</v>
      </c>
      <c r="L60" s="14" t="s">
        <v>114</v>
      </c>
    </row>
    <row r="61" spans="1:12" ht="19.899999999999999" customHeight="1" x14ac:dyDescent="0.15">
      <c r="A61" s="9">
        <v>56</v>
      </c>
      <c r="B61" s="9" t="s">
        <v>174</v>
      </c>
      <c r="C61" s="9" t="s">
        <v>175</v>
      </c>
      <c r="D61" s="10" t="s">
        <v>12</v>
      </c>
      <c r="E61" s="1">
        <v>316.99</v>
      </c>
      <c r="F61" s="1">
        <f t="shared" si="6"/>
        <v>31699</v>
      </c>
      <c r="G61" s="9"/>
      <c r="H61" s="11"/>
      <c r="I61" s="11">
        <f t="shared" si="0"/>
        <v>31699</v>
      </c>
      <c r="J61" s="12" t="s">
        <v>32</v>
      </c>
      <c r="K61" s="17" t="s">
        <v>214</v>
      </c>
      <c r="L61" s="14" t="s">
        <v>114</v>
      </c>
    </row>
    <row r="62" spans="1:12" ht="19.899999999999999" customHeight="1" x14ac:dyDescent="0.15">
      <c r="A62" s="9">
        <v>57</v>
      </c>
      <c r="B62" s="1" t="s">
        <v>176</v>
      </c>
      <c r="C62" s="2" t="s">
        <v>177</v>
      </c>
      <c r="D62" s="3" t="s">
        <v>12</v>
      </c>
      <c r="E62" s="1">
        <v>420</v>
      </c>
      <c r="F62" s="1">
        <f t="shared" si="6"/>
        <v>42000</v>
      </c>
      <c r="G62" s="1">
        <v>245</v>
      </c>
      <c r="H62" s="11">
        <f t="shared" si="4"/>
        <v>6125</v>
      </c>
      <c r="I62" s="11">
        <f t="shared" si="0"/>
        <v>48125</v>
      </c>
      <c r="J62" s="12" t="s">
        <v>32</v>
      </c>
      <c r="K62" s="13" t="s">
        <v>125</v>
      </c>
      <c r="L62" s="14" t="s">
        <v>114</v>
      </c>
    </row>
    <row r="63" spans="1:12" ht="19.899999999999999" customHeight="1" x14ac:dyDescent="0.15">
      <c r="A63" s="9">
        <v>58</v>
      </c>
      <c r="B63" s="1" t="s">
        <v>178</v>
      </c>
      <c r="C63" s="2" t="s">
        <v>177</v>
      </c>
      <c r="D63" s="3" t="s">
        <v>12</v>
      </c>
      <c r="E63" s="1">
        <v>123</v>
      </c>
      <c r="F63" s="1">
        <f t="shared" si="6"/>
        <v>12300</v>
      </c>
      <c r="G63" s="1"/>
      <c r="H63" s="11"/>
      <c r="I63" s="11">
        <f t="shared" si="0"/>
        <v>12300</v>
      </c>
      <c r="J63" s="12" t="s">
        <v>32</v>
      </c>
      <c r="K63" s="13" t="s">
        <v>163</v>
      </c>
      <c r="L63" s="14" t="s">
        <v>114</v>
      </c>
    </row>
    <row r="64" spans="1:12" ht="19.899999999999999" customHeight="1" x14ac:dyDescent="0.15">
      <c r="A64" s="9">
        <v>59</v>
      </c>
      <c r="B64" s="1" t="s">
        <v>179</v>
      </c>
      <c r="C64" s="1" t="s">
        <v>180</v>
      </c>
      <c r="D64" s="3" t="s">
        <v>12</v>
      </c>
      <c r="E64" s="1">
        <v>1345</v>
      </c>
      <c r="F64" s="1">
        <f t="shared" si="6"/>
        <v>134500</v>
      </c>
      <c r="G64" s="1"/>
      <c r="H64" s="11"/>
      <c r="I64" s="11">
        <f t="shared" si="0"/>
        <v>134500</v>
      </c>
      <c r="J64" s="12" t="s">
        <v>32</v>
      </c>
      <c r="K64" s="13" t="s">
        <v>181</v>
      </c>
      <c r="L64" s="14" t="s">
        <v>114</v>
      </c>
    </row>
    <row r="65" spans="1:12" ht="19.899999999999999" customHeight="1" x14ac:dyDescent="0.15">
      <c r="A65" s="9">
        <v>60</v>
      </c>
      <c r="B65" s="1" t="s">
        <v>182</v>
      </c>
      <c r="C65" s="2" t="s">
        <v>183</v>
      </c>
      <c r="D65" s="3" t="s">
        <v>73</v>
      </c>
      <c r="E65" s="1"/>
      <c r="F65" s="1"/>
      <c r="G65" s="1">
        <v>216</v>
      </c>
      <c r="H65" s="11">
        <f t="shared" si="4"/>
        <v>5400</v>
      </c>
      <c r="I65" s="11">
        <f t="shared" si="0"/>
        <v>5400</v>
      </c>
      <c r="J65" s="12" t="s">
        <v>32</v>
      </c>
      <c r="K65" s="13" t="s">
        <v>184</v>
      </c>
      <c r="L65" s="14" t="s">
        <v>114</v>
      </c>
    </row>
    <row r="66" spans="1:12" ht="19.899999999999999" customHeight="1" x14ac:dyDescent="0.15">
      <c r="A66" s="9">
        <v>61</v>
      </c>
      <c r="B66" s="9" t="s">
        <v>185</v>
      </c>
      <c r="C66" s="9" t="s">
        <v>186</v>
      </c>
      <c r="D66" s="10" t="s">
        <v>12</v>
      </c>
      <c r="E66" s="1">
        <v>900.66</v>
      </c>
      <c r="F66" s="1">
        <f t="shared" si="6"/>
        <v>90066</v>
      </c>
      <c r="G66" s="9"/>
      <c r="H66" s="11"/>
      <c r="I66" s="11">
        <f t="shared" si="0"/>
        <v>90066</v>
      </c>
      <c r="J66" s="12" t="s">
        <v>32</v>
      </c>
      <c r="K66" s="17" t="s">
        <v>210</v>
      </c>
      <c r="L66" s="14" t="s">
        <v>114</v>
      </c>
    </row>
    <row r="67" spans="1:12" ht="19.899999999999999" customHeight="1" x14ac:dyDescent="0.15">
      <c r="A67" s="9">
        <v>62</v>
      </c>
      <c r="B67" s="19" t="s">
        <v>187</v>
      </c>
      <c r="C67" s="19" t="s">
        <v>188</v>
      </c>
      <c r="D67" s="19" t="s">
        <v>54</v>
      </c>
      <c r="E67" s="19">
        <v>600.20000000000005</v>
      </c>
      <c r="F67" s="1">
        <f t="shared" si="6"/>
        <v>60020.000000000007</v>
      </c>
      <c r="G67" s="19"/>
      <c r="H67" s="11"/>
      <c r="I67" s="11">
        <f t="shared" si="0"/>
        <v>60020.000000000007</v>
      </c>
      <c r="J67" s="12" t="s">
        <v>32</v>
      </c>
      <c r="K67" s="20" t="s">
        <v>215</v>
      </c>
      <c r="L67" s="14" t="s">
        <v>114</v>
      </c>
    </row>
    <row r="68" spans="1:12" ht="19.899999999999999" customHeight="1" x14ac:dyDescent="0.15">
      <c r="A68" s="9">
        <v>63</v>
      </c>
      <c r="B68" s="19" t="s">
        <v>189</v>
      </c>
      <c r="C68" s="19" t="s">
        <v>190</v>
      </c>
      <c r="D68" s="19" t="s">
        <v>12</v>
      </c>
      <c r="E68" s="19">
        <v>105.6</v>
      </c>
      <c r="F68" s="1">
        <f t="shared" si="6"/>
        <v>10560</v>
      </c>
      <c r="G68" s="19"/>
      <c r="H68" s="11"/>
      <c r="I68" s="11">
        <f t="shared" si="0"/>
        <v>10560</v>
      </c>
      <c r="J68" s="12" t="s">
        <v>32</v>
      </c>
      <c r="K68" s="20" t="s">
        <v>207</v>
      </c>
      <c r="L68" s="14" t="s">
        <v>114</v>
      </c>
    </row>
    <row r="69" spans="1:12" ht="19.899999999999999" customHeight="1" x14ac:dyDescent="0.15">
      <c r="A69" s="9">
        <v>64</v>
      </c>
      <c r="B69" s="19" t="s">
        <v>191</v>
      </c>
      <c r="C69" s="19" t="s">
        <v>15</v>
      </c>
      <c r="D69" s="19" t="s">
        <v>12</v>
      </c>
      <c r="E69" s="19">
        <v>116.5</v>
      </c>
      <c r="F69" s="1">
        <f t="shared" si="6"/>
        <v>11650</v>
      </c>
      <c r="G69" s="19"/>
      <c r="H69" s="11"/>
      <c r="I69" s="11">
        <f t="shared" si="0"/>
        <v>11650</v>
      </c>
      <c r="J69" s="12" t="s">
        <v>32</v>
      </c>
      <c r="K69" s="20" t="s">
        <v>216</v>
      </c>
      <c r="L69" s="14" t="s">
        <v>114</v>
      </c>
    </row>
    <row r="70" spans="1:12" ht="19.899999999999999" customHeight="1" x14ac:dyDescent="0.15">
      <c r="A70" s="5">
        <v>65</v>
      </c>
      <c r="B70" s="6" t="s">
        <v>192</v>
      </c>
      <c r="C70" s="2" t="s">
        <v>193</v>
      </c>
      <c r="D70" s="4" t="s">
        <v>54</v>
      </c>
      <c r="E70" s="1"/>
      <c r="F70" s="1">
        <f t="shared" si="6"/>
        <v>0</v>
      </c>
      <c r="G70" s="1"/>
      <c r="H70" s="11"/>
      <c r="I70" s="11">
        <f t="shared" ref="I70:I73" si="7">F70+H70</f>
        <v>0</v>
      </c>
      <c r="J70" s="12" t="s">
        <v>32</v>
      </c>
      <c r="K70" s="17"/>
      <c r="L70" s="1" t="s">
        <v>111</v>
      </c>
    </row>
    <row r="71" spans="1:12" ht="19.899999999999999" customHeight="1" x14ac:dyDescent="0.15">
      <c r="A71" s="5">
        <v>66</v>
      </c>
      <c r="B71" s="6" t="s">
        <v>194</v>
      </c>
      <c r="C71" s="1" t="s">
        <v>195</v>
      </c>
      <c r="D71" s="3" t="s">
        <v>54</v>
      </c>
      <c r="E71" s="1"/>
      <c r="F71" s="1">
        <f t="shared" si="6"/>
        <v>0</v>
      </c>
      <c r="G71" s="1"/>
      <c r="H71" s="11"/>
      <c r="I71" s="11">
        <f t="shared" si="7"/>
        <v>0</v>
      </c>
      <c r="J71" s="12" t="s">
        <v>32</v>
      </c>
      <c r="K71" s="17"/>
      <c r="L71" s="1" t="s">
        <v>111</v>
      </c>
    </row>
    <row r="72" spans="1:12" ht="19.899999999999999" customHeight="1" x14ac:dyDescent="0.15">
      <c r="A72" s="9">
        <v>67</v>
      </c>
      <c r="B72" s="1" t="s">
        <v>196</v>
      </c>
      <c r="C72" s="1" t="s">
        <v>197</v>
      </c>
      <c r="D72" s="3" t="s">
        <v>12</v>
      </c>
      <c r="E72" s="1"/>
      <c r="F72" s="1"/>
      <c r="G72" s="1">
        <v>346</v>
      </c>
      <c r="H72" s="11">
        <f>G72*25</f>
        <v>8650</v>
      </c>
      <c r="I72" s="21">
        <v>8650</v>
      </c>
      <c r="J72" s="12" t="s">
        <v>32</v>
      </c>
      <c r="K72" s="17" t="s">
        <v>202</v>
      </c>
      <c r="L72" s="14" t="s">
        <v>114</v>
      </c>
    </row>
    <row r="73" spans="1:12" ht="19.899999999999999" customHeight="1" x14ac:dyDescent="0.15">
      <c r="A73" s="9">
        <v>68</v>
      </c>
      <c r="B73" s="22" t="s">
        <v>198</v>
      </c>
      <c r="C73" s="22" t="s">
        <v>199</v>
      </c>
      <c r="D73" s="23" t="s">
        <v>12</v>
      </c>
      <c r="E73" s="22">
        <v>300</v>
      </c>
      <c r="F73" s="1">
        <v>0</v>
      </c>
      <c r="G73" s="22"/>
      <c r="H73" s="11"/>
      <c r="I73" s="11">
        <f t="shared" si="7"/>
        <v>0</v>
      </c>
      <c r="J73" s="12" t="s">
        <v>32</v>
      </c>
      <c r="K73" s="24" t="s">
        <v>200</v>
      </c>
      <c r="L73" s="1" t="s">
        <v>111</v>
      </c>
    </row>
    <row r="74" spans="1:12" ht="19.899999999999999" customHeight="1" x14ac:dyDescent="0.15">
      <c r="A74" s="9">
        <v>69</v>
      </c>
      <c r="B74" s="19" t="s">
        <v>14</v>
      </c>
      <c r="C74" s="19" t="s">
        <v>15</v>
      </c>
      <c r="D74" s="19" t="s">
        <v>12</v>
      </c>
      <c r="E74" s="19">
        <v>508.66</v>
      </c>
      <c r="F74" s="19">
        <f>E74*80</f>
        <v>40692.800000000003</v>
      </c>
      <c r="G74" s="19"/>
      <c r="H74" s="19"/>
      <c r="I74" s="19">
        <v>40692.800000000003</v>
      </c>
      <c r="J74" s="19" t="s">
        <v>32</v>
      </c>
      <c r="K74" s="19" t="s">
        <v>35</v>
      </c>
      <c r="L74" s="14"/>
    </row>
    <row r="75" spans="1:12" ht="19.899999999999999" customHeight="1" x14ac:dyDescent="0.15">
      <c r="A75" s="9">
        <v>70</v>
      </c>
      <c r="B75" s="19" t="s">
        <v>16</v>
      </c>
      <c r="C75" s="19" t="s">
        <v>17</v>
      </c>
      <c r="D75" s="19" t="s">
        <v>12</v>
      </c>
      <c r="E75" s="19">
        <v>221.96</v>
      </c>
      <c r="F75" s="19">
        <f t="shared" ref="F75:F77" si="8">E75*80</f>
        <v>17756.8</v>
      </c>
      <c r="G75" s="19"/>
      <c r="H75" s="19"/>
      <c r="I75" s="19">
        <v>17756.8</v>
      </c>
      <c r="J75" s="19" t="s">
        <v>32</v>
      </c>
      <c r="K75" s="19" t="s">
        <v>36</v>
      </c>
      <c r="L75" s="14"/>
    </row>
    <row r="76" spans="1:12" ht="19.899999999999999" customHeight="1" x14ac:dyDescent="0.15">
      <c r="A76" s="9">
        <v>71</v>
      </c>
      <c r="B76" s="19" t="s">
        <v>18</v>
      </c>
      <c r="C76" s="19" t="s">
        <v>19</v>
      </c>
      <c r="D76" s="19" t="s">
        <v>12</v>
      </c>
      <c r="E76" s="19">
        <v>142.5</v>
      </c>
      <c r="F76" s="19">
        <f t="shared" si="8"/>
        <v>11400</v>
      </c>
      <c r="G76" s="19"/>
      <c r="H76" s="19"/>
      <c r="I76" s="19">
        <v>11400</v>
      </c>
      <c r="J76" s="19" t="s">
        <v>32</v>
      </c>
      <c r="K76" s="19" t="s">
        <v>37</v>
      </c>
      <c r="L76" s="14"/>
    </row>
    <row r="77" spans="1:12" ht="19.899999999999999" customHeight="1" x14ac:dyDescent="0.15">
      <c r="A77" s="9">
        <v>72</v>
      </c>
      <c r="B77" s="19" t="s">
        <v>20</v>
      </c>
      <c r="C77" s="19" t="s">
        <v>19</v>
      </c>
      <c r="D77" s="19" t="s">
        <v>12</v>
      </c>
      <c r="E77" s="19">
        <v>79.349999999999994</v>
      </c>
      <c r="F77" s="19">
        <f t="shared" si="8"/>
        <v>6348</v>
      </c>
      <c r="G77" s="19"/>
      <c r="H77" s="19"/>
      <c r="I77" s="19">
        <v>6348</v>
      </c>
      <c r="J77" s="19" t="s">
        <v>32</v>
      </c>
      <c r="K77" s="19" t="s">
        <v>41</v>
      </c>
      <c r="L77" s="14"/>
    </row>
    <row r="78" spans="1:12" ht="19.899999999999999" customHeight="1" x14ac:dyDescent="0.15">
      <c r="A78" s="9">
        <v>73</v>
      </c>
      <c r="B78" s="19" t="s">
        <v>21</v>
      </c>
      <c r="C78" s="19" t="s">
        <v>22</v>
      </c>
      <c r="D78" s="19" t="s">
        <v>13</v>
      </c>
      <c r="E78" s="19">
        <v>107.46</v>
      </c>
      <c r="F78" s="19">
        <v>4298.3999999999996</v>
      </c>
      <c r="G78" s="19"/>
      <c r="H78" s="19"/>
      <c r="I78" s="19">
        <v>4298.3999999999996</v>
      </c>
      <c r="J78" s="19" t="s">
        <v>32</v>
      </c>
      <c r="K78" s="19" t="s">
        <v>38</v>
      </c>
      <c r="L78" s="14"/>
    </row>
    <row r="79" spans="1:12" ht="19.899999999999999" customHeight="1" x14ac:dyDescent="0.15">
      <c r="A79" s="9">
        <v>74</v>
      </c>
      <c r="B79" s="19" t="s">
        <v>23</v>
      </c>
      <c r="C79" s="19" t="s">
        <v>24</v>
      </c>
      <c r="D79" s="19" t="s">
        <v>12</v>
      </c>
      <c r="E79" s="19">
        <v>454.54</v>
      </c>
      <c r="F79" s="19">
        <f>E79*80</f>
        <v>36363.200000000004</v>
      </c>
      <c r="G79" s="19"/>
      <c r="H79" s="19"/>
      <c r="I79" s="19">
        <v>36363.199999999997</v>
      </c>
      <c r="J79" s="19" t="s">
        <v>32</v>
      </c>
      <c r="K79" s="19" t="s">
        <v>39</v>
      </c>
      <c r="L79" s="14"/>
    </row>
    <row r="80" spans="1:12" ht="19.899999999999999" customHeight="1" x14ac:dyDescent="0.15">
      <c r="A80" s="9">
        <v>75</v>
      </c>
      <c r="B80" s="19" t="s">
        <v>25</v>
      </c>
      <c r="C80" s="19" t="s">
        <v>26</v>
      </c>
      <c r="D80" s="19" t="s">
        <v>12</v>
      </c>
      <c r="E80" s="19"/>
      <c r="F80" s="19"/>
      <c r="G80" s="19">
        <v>1363.58</v>
      </c>
      <c r="H80" s="19">
        <f>G80*25</f>
        <v>34089.5</v>
      </c>
      <c r="I80" s="19">
        <f>H80*1</f>
        <v>34089.5</v>
      </c>
      <c r="J80" s="19" t="s">
        <v>32</v>
      </c>
      <c r="K80" s="19" t="s">
        <v>40</v>
      </c>
      <c r="L80" s="14"/>
    </row>
    <row r="81" spans="1:12" ht="19.899999999999999" customHeight="1" x14ac:dyDescent="0.15">
      <c r="A81" s="9">
        <v>76</v>
      </c>
      <c r="B81" s="19" t="s">
        <v>27</v>
      </c>
      <c r="C81" s="19" t="s">
        <v>26</v>
      </c>
      <c r="D81" s="19" t="s">
        <v>12</v>
      </c>
      <c r="E81" s="19"/>
      <c r="F81" s="19"/>
      <c r="G81" s="19">
        <v>183</v>
      </c>
      <c r="H81" s="19">
        <f t="shared" ref="H81:H83" si="9">G81*25</f>
        <v>4575</v>
      </c>
      <c r="I81" s="19">
        <f t="shared" ref="I81:I83" si="10">H81*1</f>
        <v>4575</v>
      </c>
      <c r="J81" s="19" t="s">
        <v>32</v>
      </c>
      <c r="K81" s="19" t="s">
        <v>42</v>
      </c>
      <c r="L81" s="14"/>
    </row>
    <row r="82" spans="1:12" ht="19.899999999999999" customHeight="1" x14ac:dyDescent="0.15">
      <c r="A82" s="9">
        <v>77</v>
      </c>
      <c r="B82" s="19" t="s">
        <v>28</v>
      </c>
      <c r="C82" s="19" t="s">
        <v>26</v>
      </c>
      <c r="D82" s="19" t="s">
        <v>12</v>
      </c>
      <c r="E82" s="19"/>
      <c r="F82" s="19"/>
      <c r="G82" s="19">
        <v>105</v>
      </c>
      <c r="H82" s="19">
        <f t="shared" si="9"/>
        <v>2625</v>
      </c>
      <c r="I82" s="19">
        <f t="shared" si="10"/>
        <v>2625</v>
      </c>
      <c r="J82" s="19" t="s">
        <v>32</v>
      </c>
      <c r="K82" s="19" t="s">
        <v>43</v>
      </c>
      <c r="L82" s="14"/>
    </row>
    <row r="83" spans="1:12" ht="19.899999999999999" customHeight="1" x14ac:dyDescent="0.15">
      <c r="A83" s="9">
        <v>78</v>
      </c>
      <c r="B83" s="19" t="s">
        <v>29</v>
      </c>
      <c r="C83" s="19" t="s">
        <v>26</v>
      </c>
      <c r="D83" s="19" t="s">
        <v>12</v>
      </c>
      <c r="E83" s="19"/>
      <c r="F83" s="19"/>
      <c r="G83" s="19">
        <v>96.5</v>
      </c>
      <c r="H83" s="19">
        <f t="shared" si="9"/>
        <v>2412.5</v>
      </c>
      <c r="I83" s="19">
        <f t="shared" si="10"/>
        <v>2412.5</v>
      </c>
      <c r="J83" s="19" t="s">
        <v>32</v>
      </c>
      <c r="K83" s="19" t="s">
        <v>44</v>
      </c>
      <c r="L83" s="14"/>
    </row>
    <row r="84" spans="1:12" ht="19.899999999999999" customHeight="1" x14ac:dyDescent="0.15">
      <c r="A84" s="9">
        <v>79</v>
      </c>
      <c r="B84" s="19" t="s">
        <v>30</v>
      </c>
      <c r="C84" s="19" t="s">
        <v>31</v>
      </c>
      <c r="D84" s="19" t="s">
        <v>12</v>
      </c>
      <c r="E84" s="19"/>
      <c r="F84" s="19"/>
      <c r="G84" s="25">
        <v>295.14</v>
      </c>
      <c r="H84" s="19">
        <v>0</v>
      </c>
      <c r="I84" s="19">
        <v>0</v>
      </c>
      <c r="J84" s="19" t="s">
        <v>32</v>
      </c>
      <c r="K84" s="19" t="s">
        <v>45</v>
      </c>
      <c r="L84" s="14" t="s">
        <v>33</v>
      </c>
    </row>
    <row r="85" spans="1:12" ht="19.899999999999999" customHeight="1" x14ac:dyDescent="0.15">
      <c r="A85" s="9" t="s">
        <v>34</v>
      </c>
      <c r="B85" s="19"/>
      <c r="C85" s="19"/>
      <c r="D85" s="19"/>
      <c r="E85" s="19">
        <f>SUM(E5:E84)</f>
        <v>22322.799999999996</v>
      </c>
      <c r="F85" s="19">
        <v>1973872.2</v>
      </c>
      <c r="G85" s="19">
        <v>7777.67</v>
      </c>
      <c r="H85" s="19">
        <v>187063.25</v>
      </c>
      <c r="I85" s="19">
        <f>F85+H85</f>
        <v>2160935.4500000002</v>
      </c>
      <c r="J85" s="19"/>
      <c r="K85" s="19"/>
      <c r="L85" s="1"/>
    </row>
  </sheetData>
  <mergeCells count="12">
    <mergeCell ref="A1:L1"/>
    <mergeCell ref="A2:L2"/>
    <mergeCell ref="I3:I4"/>
    <mergeCell ref="J3:J4"/>
    <mergeCell ref="K3:K4"/>
    <mergeCell ref="L3:L4"/>
    <mergeCell ref="E3:H3"/>
    <mergeCell ref="A18:A19"/>
    <mergeCell ref="A3:A4"/>
    <mergeCell ref="B3:B4"/>
    <mergeCell ref="C3:C4"/>
    <mergeCell ref="D3:D4"/>
  </mergeCells>
  <phoneticPr fontId="3" type="noConversion"/>
  <conditionalFormatting sqref="B27">
    <cfRule type="duplicateValues" dxfId="23" priority="24"/>
  </conditionalFormatting>
  <conditionalFormatting sqref="B30">
    <cfRule type="duplicateValues" dxfId="22" priority="23"/>
  </conditionalFormatting>
  <conditionalFormatting sqref="B31">
    <cfRule type="duplicateValues" dxfId="21" priority="22"/>
  </conditionalFormatting>
  <conditionalFormatting sqref="B32">
    <cfRule type="duplicateValues" dxfId="20" priority="21"/>
  </conditionalFormatting>
  <conditionalFormatting sqref="B37">
    <cfRule type="duplicateValues" dxfId="19" priority="20"/>
  </conditionalFormatting>
  <conditionalFormatting sqref="B38">
    <cfRule type="duplicateValues" dxfId="18" priority="19"/>
  </conditionalFormatting>
  <conditionalFormatting sqref="B43">
    <cfRule type="duplicateValues" dxfId="17" priority="18"/>
  </conditionalFormatting>
  <conditionalFormatting sqref="B44">
    <cfRule type="duplicateValues" dxfId="16" priority="17"/>
  </conditionalFormatting>
  <conditionalFormatting sqref="B45">
    <cfRule type="duplicateValues" dxfId="15" priority="16"/>
  </conditionalFormatting>
  <conditionalFormatting sqref="B46">
    <cfRule type="duplicateValues" dxfId="14" priority="15"/>
  </conditionalFormatting>
  <conditionalFormatting sqref="B51">
    <cfRule type="duplicateValues" dxfId="13" priority="14"/>
  </conditionalFormatting>
  <conditionalFormatting sqref="B55">
    <cfRule type="duplicateValues" dxfId="12" priority="13"/>
  </conditionalFormatting>
  <conditionalFormatting sqref="B58">
    <cfRule type="duplicateValues" dxfId="11" priority="12"/>
  </conditionalFormatting>
  <conditionalFormatting sqref="B70">
    <cfRule type="duplicateValues" dxfId="10" priority="11"/>
  </conditionalFormatting>
  <conditionalFormatting sqref="B71">
    <cfRule type="duplicateValues" dxfId="9" priority="10"/>
  </conditionalFormatting>
  <conditionalFormatting sqref="B72">
    <cfRule type="duplicateValues" dxfId="8" priority="9"/>
  </conditionalFormatting>
  <conditionalFormatting sqref="B73">
    <cfRule type="duplicateValues" dxfId="7" priority="8"/>
  </conditionalFormatting>
  <conditionalFormatting sqref="B28:B29">
    <cfRule type="duplicateValues" dxfId="6" priority="7"/>
  </conditionalFormatting>
  <conditionalFormatting sqref="B33:B34">
    <cfRule type="duplicateValues" dxfId="5" priority="6"/>
  </conditionalFormatting>
  <conditionalFormatting sqref="B35:B36">
    <cfRule type="duplicateValues" dxfId="4" priority="5"/>
  </conditionalFormatting>
  <conditionalFormatting sqref="B64:B65">
    <cfRule type="duplicateValues" dxfId="3" priority="4"/>
  </conditionalFormatting>
  <conditionalFormatting sqref="B39:B42 B62:B63">
    <cfRule type="duplicateValues" dxfId="2" priority="3"/>
  </conditionalFormatting>
  <conditionalFormatting sqref="B56:B57 B47:B48 B59 B53:B54 B50">
    <cfRule type="duplicateValues" dxfId="1" priority="2"/>
  </conditionalFormatting>
  <conditionalFormatting sqref="B71:B7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2019-12-31T06:21:00Z</dcterms:modified>
</cp:coreProperties>
</file>