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990"/>
  </bookViews>
  <sheets>
    <sheet name="Sheet2" sheetId="3" r:id="rId1"/>
    <sheet name="Sheet3" sheetId="4" r:id="rId2"/>
  </sheets>
  <definedNames>
    <definedName name="_xlnm._FilterDatabase" localSheetId="0" hidden="1">Sheet2!$A$3:$O$26</definedName>
    <definedName name="_xlnm.Print_Titles" localSheetId="0">Sheet2!$3:$3</definedName>
  </definedNames>
  <calcPr calcId="124519"/>
</workbook>
</file>

<file path=xl/calcChain.xml><?xml version="1.0" encoding="utf-8"?>
<calcChain xmlns="http://schemas.openxmlformats.org/spreadsheetml/2006/main">
  <c r="L5" i="3"/>
  <c r="L6"/>
  <c r="L7"/>
  <c r="L8"/>
  <c r="L9"/>
  <c r="L10"/>
  <c r="L11"/>
  <c r="L12"/>
  <c r="L13"/>
  <c r="L14"/>
  <c r="L15"/>
  <c r="L16"/>
  <c r="L17"/>
  <c r="L18"/>
  <c r="L19"/>
  <c r="L20"/>
  <c r="L21"/>
  <c r="L23"/>
  <c r="L22"/>
  <c r="L24"/>
  <c r="L25"/>
  <c r="L26"/>
  <c r="L4"/>
  <c r="J5"/>
  <c r="J6"/>
  <c r="J7"/>
  <c r="J8"/>
  <c r="J9"/>
  <c r="J10"/>
  <c r="J11"/>
  <c r="J12"/>
  <c r="J13"/>
  <c r="J14"/>
  <c r="J15"/>
  <c r="J16"/>
  <c r="J17"/>
  <c r="J18"/>
  <c r="J19"/>
  <c r="J20"/>
  <c r="J21"/>
  <c r="J23"/>
  <c r="J22"/>
  <c r="J24"/>
  <c r="J25"/>
  <c r="J26"/>
  <c r="J4"/>
  <c r="M25" l="1"/>
  <c r="M4"/>
  <c r="M21"/>
  <c r="M10"/>
  <c r="M26"/>
  <c r="M13"/>
  <c r="M18"/>
  <c r="M12"/>
  <c r="M8"/>
  <c r="M5"/>
  <c r="M19"/>
  <c r="M6"/>
  <c r="M17"/>
  <c r="M16"/>
  <c r="M14"/>
  <c r="M22"/>
  <c r="M20"/>
  <c r="M11"/>
  <c r="M9"/>
  <c r="M15"/>
  <c r="M23"/>
  <c r="M24"/>
  <c r="M7"/>
</calcChain>
</file>

<file path=xl/sharedStrings.xml><?xml version="1.0" encoding="utf-8"?>
<sst xmlns="http://schemas.openxmlformats.org/spreadsheetml/2006/main" count="131" uniqueCount="107">
  <si>
    <t>序号</t>
  </si>
  <si>
    <t>招考单位名称</t>
  </si>
  <si>
    <t>报考岗位</t>
  </si>
  <si>
    <t>职位代码</t>
  </si>
  <si>
    <t>职位招考人数</t>
  </si>
  <si>
    <t>姓名</t>
  </si>
  <si>
    <t>名次</t>
  </si>
  <si>
    <t>准考证</t>
  </si>
  <si>
    <t>笔试成绩</t>
  </si>
  <si>
    <t>天门市中医医院</t>
  </si>
  <si>
    <t>会计</t>
  </si>
  <si>
    <t>14210001001001050</t>
  </si>
  <si>
    <t>王奎</t>
  </si>
  <si>
    <t>2142100201811</t>
  </si>
  <si>
    <t>护士</t>
  </si>
  <si>
    <t>14210001001001051</t>
  </si>
  <si>
    <t>鲁茜茜</t>
  </si>
  <si>
    <t>5442100203615</t>
  </si>
  <si>
    <t>朱明瑶</t>
  </si>
  <si>
    <t>5442100203528</t>
  </si>
  <si>
    <t>天门市精神病医院</t>
  </si>
  <si>
    <t>14210001001002052</t>
  </si>
  <si>
    <t>舒情</t>
  </si>
  <si>
    <t>2142100201819</t>
  </si>
  <si>
    <t>天门市爱国卫生运动委员会办公室</t>
  </si>
  <si>
    <t>信息网格员</t>
  </si>
  <si>
    <t>14210001001004053</t>
  </si>
  <si>
    <t>徐孟卓</t>
  </si>
  <si>
    <t>3142100202719</t>
  </si>
  <si>
    <t>天门市卫生信息管理中心</t>
  </si>
  <si>
    <t>14210001001005054</t>
  </si>
  <si>
    <t>陈鹏飞</t>
  </si>
  <si>
    <t>3142100203109</t>
  </si>
  <si>
    <t>天门市卫生计生综合监督执法局</t>
  </si>
  <si>
    <t>卫生监督员</t>
  </si>
  <si>
    <t>14210001001003055</t>
  </si>
  <si>
    <t>刘星月</t>
  </si>
  <si>
    <t>5242100203308</t>
  </si>
  <si>
    <t>李波</t>
  </si>
  <si>
    <t>5242100203322</t>
  </si>
  <si>
    <t>天门市第二人民医院</t>
  </si>
  <si>
    <t>14210001001006057</t>
  </si>
  <si>
    <t>陈慧林</t>
  </si>
  <si>
    <t>5442100203421</t>
  </si>
  <si>
    <t>天门市多宝镇卫生院</t>
  </si>
  <si>
    <t>14210001001007059</t>
  </si>
  <si>
    <t>方紫娟</t>
  </si>
  <si>
    <t>5442100203517</t>
  </si>
  <si>
    <t>天门市渔薪中心卫生院</t>
  </si>
  <si>
    <t>临床医生</t>
  </si>
  <si>
    <t>14210001001008060</t>
  </si>
  <si>
    <t>肖永茂</t>
  </si>
  <si>
    <t>5242100203310</t>
  </si>
  <si>
    <t>天门市黄潭镇卫生院</t>
  </si>
  <si>
    <t>14210001001010062</t>
  </si>
  <si>
    <t>贾安琪</t>
  </si>
  <si>
    <t>2142100201520</t>
  </si>
  <si>
    <t>天门市多祥镇卫生院</t>
  </si>
  <si>
    <t>行政管理</t>
  </si>
  <si>
    <t>14210001001011063</t>
  </si>
  <si>
    <t>朱松</t>
  </si>
  <si>
    <t>1142100102406</t>
  </si>
  <si>
    <t>天门市干驿镇卫生院</t>
  </si>
  <si>
    <t>14210001001012064</t>
  </si>
  <si>
    <t>王博鳌</t>
  </si>
  <si>
    <t>5242100203301</t>
  </si>
  <si>
    <t>天门市马湾镇卫生院</t>
  </si>
  <si>
    <t>14210001001013065</t>
  </si>
  <si>
    <t>肖利</t>
  </si>
  <si>
    <t>5442100203605</t>
  </si>
  <si>
    <t>天门市九真镇卫生院</t>
  </si>
  <si>
    <t>14210001001014067</t>
  </si>
  <si>
    <t>黄可欣</t>
  </si>
  <si>
    <t>5442100203419</t>
  </si>
  <si>
    <t>天门市卢市中心卫生院</t>
  </si>
  <si>
    <t>康复技师</t>
  </si>
  <si>
    <t>14210001001016071</t>
  </si>
  <si>
    <t>李芝丹</t>
  </si>
  <si>
    <t>5242100203210</t>
  </si>
  <si>
    <t>14210001001016072</t>
  </si>
  <si>
    <t>高雅琪</t>
  </si>
  <si>
    <t>5442100203513</t>
  </si>
  <si>
    <t>天门市胡市卫生院</t>
  </si>
  <si>
    <t>影像医生</t>
  </si>
  <si>
    <t>14210001001017074</t>
  </si>
  <si>
    <t>谭兴</t>
  </si>
  <si>
    <t>5542100203805</t>
  </si>
  <si>
    <t>柳志敏</t>
  </si>
  <si>
    <t>5542100203804</t>
  </si>
  <si>
    <t>检验医师</t>
  </si>
  <si>
    <t>14210001001017075</t>
  </si>
  <si>
    <t>唐连英</t>
  </si>
  <si>
    <t>5542100203803</t>
  </si>
  <si>
    <t>14210001001017076</t>
  </si>
  <si>
    <t>熊叶</t>
  </si>
  <si>
    <t>5442100203606</t>
  </si>
  <si>
    <t>14210001001017077</t>
  </si>
  <si>
    <t>刘雯</t>
  </si>
  <si>
    <t>1142100100211</t>
  </si>
  <si>
    <t>影像医生</t>
    <phoneticPr fontId="6" type="noConversion"/>
  </si>
  <si>
    <t>笔试总成绩</t>
    <phoneticPr fontId="7" type="noConversion"/>
  </si>
  <si>
    <t>面试成绩</t>
    <phoneticPr fontId="7" type="noConversion"/>
  </si>
  <si>
    <t>面试总成绩</t>
    <phoneticPr fontId="7" type="noConversion"/>
  </si>
  <si>
    <t>总成绩</t>
    <phoneticPr fontId="7" type="noConversion"/>
  </si>
  <si>
    <t>备注</t>
    <phoneticPr fontId="7" type="noConversion"/>
  </si>
  <si>
    <t>天门市卫健系统事业单位2023年统一公开招聘工作人员体检考察人员名单</t>
    <phoneticPr fontId="6" type="noConversion"/>
  </si>
  <si>
    <t>附件2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</si>
</sst>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family val="2"/>
    </font>
    <font>
      <sz val="9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4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3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8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</cellXfs>
  <cellStyles count="6">
    <cellStyle name="常规" xfId="0" builtinId="0"/>
    <cellStyle name="常规 2" xfId="4"/>
    <cellStyle name="常规 21" xfId="3"/>
    <cellStyle name="常规 6" xfId="1"/>
    <cellStyle name="常规 7" xfId="5"/>
    <cellStyle name="常规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T16" sqref="T16"/>
    </sheetView>
  </sheetViews>
  <sheetFormatPr defaultColWidth="9" defaultRowHeight="13.5"/>
  <cols>
    <col min="1" max="1" width="4.875" customWidth="1"/>
    <col min="2" max="2" width="29.25" customWidth="1"/>
    <col min="3" max="3" width="11" customWidth="1"/>
    <col min="4" max="4" width="18.75" customWidth="1"/>
    <col min="5" max="5" width="4.875" customWidth="1"/>
    <col min="6" max="6" width="7.25" customWidth="1"/>
    <col min="7" max="7" width="4.5" style="1" customWidth="1"/>
    <col min="8" max="8" width="15.25" customWidth="1"/>
    <col min="10" max="10" width="7.875" customWidth="1"/>
    <col min="11" max="11" width="8.375" customWidth="1"/>
    <col min="12" max="12" width="10.375" customWidth="1"/>
    <col min="14" max="14" width="6.125" customWidth="1"/>
  </cols>
  <sheetData>
    <row r="1" spans="1:15">
      <c r="A1" s="18" t="s">
        <v>106</v>
      </c>
      <c r="B1" s="19"/>
    </row>
    <row r="2" spans="1:15" ht="18.75">
      <c r="A2" s="20" t="s">
        <v>105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1" customFormat="1" ht="36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2" t="s">
        <v>7</v>
      </c>
      <c r="I3" s="7" t="s">
        <v>8</v>
      </c>
      <c r="J3" s="7" t="s">
        <v>100</v>
      </c>
      <c r="K3" s="7" t="s">
        <v>101</v>
      </c>
      <c r="L3" s="12" t="s">
        <v>102</v>
      </c>
      <c r="M3" s="12" t="s">
        <v>103</v>
      </c>
      <c r="N3" s="12" t="s">
        <v>104</v>
      </c>
    </row>
    <row r="4" spans="1:15" ht="20.100000000000001" customHeight="1">
      <c r="A4" s="2">
        <v>1</v>
      </c>
      <c r="B4" s="3" t="s">
        <v>9</v>
      </c>
      <c r="C4" s="3" t="s">
        <v>10</v>
      </c>
      <c r="D4" s="3" t="s">
        <v>11</v>
      </c>
      <c r="E4" s="15">
        <v>1</v>
      </c>
      <c r="F4" s="5" t="s">
        <v>12</v>
      </c>
      <c r="G4" s="9">
        <v>1</v>
      </c>
      <c r="H4" s="2" t="s">
        <v>13</v>
      </c>
      <c r="I4" s="8">
        <v>69.55</v>
      </c>
      <c r="J4" s="11">
        <f t="shared" ref="J4:J15" si="0">I4*0.4</f>
        <v>27.82</v>
      </c>
      <c r="K4" s="13">
        <v>83.4</v>
      </c>
      <c r="L4" s="13">
        <f t="shared" ref="L4:L15" si="1">K4*0.6</f>
        <v>50.04</v>
      </c>
      <c r="M4" s="13">
        <f t="shared" ref="M4:M15" si="2">J4+L4</f>
        <v>77.86</v>
      </c>
      <c r="N4" s="13"/>
      <c r="O4" s="10"/>
    </row>
    <row r="5" spans="1:15" ht="20.100000000000001" customHeight="1">
      <c r="A5" s="2">
        <v>2</v>
      </c>
      <c r="B5" s="3" t="s">
        <v>9</v>
      </c>
      <c r="C5" s="3" t="s">
        <v>14</v>
      </c>
      <c r="D5" s="3" t="s">
        <v>15</v>
      </c>
      <c r="E5" s="16">
        <v>2</v>
      </c>
      <c r="F5" s="5" t="s">
        <v>16</v>
      </c>
      <c r="G5" s="9">
        <v>1</v>
      </c>
      <c r="H5" s="2" t="s">
        <v>17</v>
      </c>
      <c r="I5" s="8">
        <v>62.61</v>
      </c>
      <c r="J5" s="11">
        <f t="shared" si="0"/>
        <v>25.044</v>
      </c>
      <c r="K5" s="13">
        <v>81.2</v>
      </c>
      <c r="L5" s="13">
        <f t="shared" si="1"/>
        <v>48.72</v>
      </c>
      <c r="M5" s="13">
        <f t="shared" si="2"/>
        <v>73.763999999999996</v>
      </c>
      <c r="N5" s="13"/>
      <c r="O5" s="10"/>
    </row>
    <row r="6" spans="1:15" ht="20.100000000000001" customHeight="1">
      <c r="A6" s="2">
        <v>3</v>
      </c>
      <c r="B6" s="3" t="s">
        <v>9</v>
      </c>
      <c r="C6" s="3" t="s">
        <v>14</v>
      </c>
      <c r="D6" s="3" t="s">
        <v>15</v>
      </c>
      <c r="E6" s="17"/>
      <c r="F6" s="5" t="s">
        <v>18</v>
      </c>
      <c r="G6" s="9">
        <v>2</v>
      </c>
      <c r="H6" s="2" t="s">
        <v>19</v>
      </c>
      <c r="I6" s="8">
        <v>61.24</v>
      </c>
      <c r="J6" s="11">
        <f t="shared" si="0"/>
        <v>24.496000000000002</v>
      </c>
      <c r="K6" s="13">
        <v>80.400000000000006</v>
      </c>
      <c r="L6" s="13">
        <f t="shared" si="1"/>
        <v>48.24</v>
      </c>
      <c r="M6" s="13">
        <f t="shared" si="2"/>
        <v>72.736000000000004</v>
      </c>
      <c r="N6" s="13"/>
      <c r="O6" s="10"/>
    </row>
    <row r="7" spans="1:15" ht="20.100000000000001" customHeight="1">
      <c r="A7" s="2">
        <v>4</v>
      </c>
      <c r="B7" s="3" t="s">
        <v>20</v>
      </c>
      <c r="C7" s="3" t="s">
        <v>10</v>
      </c>
      <c r="D7" s="3" t="s">
        <v>21</v>
      </c>
      <c r="E7" s="14">
        <v>1</v>
      </c>
      <c r="F7" s="5" t="s">
        <v>22</v>
      </c>
      <c r="G7" s="9">
        <v>1</v>
      </c>
      <c r="H7" s="2" t="s">
        <v>23</v>
      </c>
      <c r="I7" s="8">
        <v>63.57</v>
      </c>
      <c r="J7" s="11">
        <f t="shared" si="0"/>
        <v>25.428000000000001</v>
      </c>
      <c r="K7" s="13">
        <v>82.7</v>
      </c>
      <c r="L7" s="13">
        <f t="shared" si="1"/>
        <v>49.62</v>
      </c>
      <c r="M7" s="13">
        <f t="shared" si="2"/>
        <v>75.048000000000002</v>
      </c>
      <c r="N7" s="13"/>
      <c r="O7" s="10"/>
    </row>
    <row r="8" spans="1:15" ht="20.100000000000001" customHeight="1">
      <c r="A8" s="2">
        <v>5</v>
      </c>
      <c r="B8" s="3" t="s">
        <v>24</v>
      </c>
      <c r="C8" s="3" t="s">
        <v>25</v>
      </c>
      <c r="D8" s="3" t="s">
        <v>26</v>
      </c>
      <c r="E8" s="14">
        <v>1</v>
      </c>
      <c r="F8" s="5" t="s">
        <v>27</v>
      </c>
      <c r="G8" s="9">
        <v>1</v>
      </c>
      <c r="H8" s="2" t="s">
        <v>28</v>
      </c>
      <c r="I8" s="8">
        <v>67.81</v>
      </c>
      <c r="J8" s="11">
        <f t="shared" si="0"/>
        <v>27.124000000000002</v>
      </c>
      <c r="K8" s="13">
        <v>81.400000000000006</v>
      </c>
      <c r="L8" s="13">
        <f t="shared" si="1"/>
        <v>48.84</v>
      </c>
      <c r="M8" s="13">
        <f t="shared" si="2"/>
        <v>75.963999999999999</v>
      </c>
      <c r="N8" s="13"/>
      <c r="O8" s="10"/>
    </row>
    <row r="9" spans="1:15" ht="20.100000000000001" customHeight="1">
      <c r="A9" s="2">
        <v>6</v>
      </c>
      <c r="B9" s="3" t="s">
        <v>29</v>
      </c>
      <c r="C9" s="3" t="s">
        <v>25</v>
      </c>
      <c r="D9" s="3" t="s">
        <v>30</v>
      </c>
      <c r="E9" s="14">
        <v>1</v>
      </c>
      <c r="F9" s="5" t="s">
        <v>31</v>
      </c>
      <c r="G9" s="9">
        <v>1</v>
      </c>
      <c r="H9" s="2" t="s">
        <v>32</v>
      </c>
      <c r="I9" s="8">
        <v>70.23</v>
      </c>
      <c r="J9" s="11">
        <f t="shared" si="0"/>
        <v>28.092000000000002</v>
      </c>
      <c r="K9" s="13">
        <v>79.2</v>
      </c>
      <c r="L9" s="13">
        <f t="shared" si="1"/>
        <v>47.52</v>
      </c>
      <c r="M9" s="13">
        <f t="shared" si="2"/>
        <v>75.612000000000009</v>
      </c>
      <c r="N9" s="13"/>
      <c r="O9" s="10"/>
    </row>
    <row r="10" spans="1:15" ht="20.100000000000001" customHeight="1">
      <c r="A10" s="2">
        <v>7</v>
      </c>
      <c r="B10" s="3" t="s">
        <v>33</v>
      </c>
      <c r="C10" s="3" t="s">
        <v>34</v>
      </c>
      <c r="D10" s="3" t="s">
        <v>35</v>
      </c>
      <c r="E10" s="16">
        <v>2</v>
      </c>
      <c r="F10" s="5" t="s">
        <v>36</v>
      </c>
      <c r="G10" s="9">
        <v>1</v>
      </c>
      <c r="H10" s="2" t="s">
        <v>37</v>
      </c>
      <c r="I10" s="8">
        <v>67.23</v>
      </c>
      <c r="J10" s="11">
        <f t="shared" si="0"/>
        <v>26.892000000000003</v>
      </c>
      <c r="K10" s="13">
        <v>80.2</v>
      </c>
      <c r="L10" s="13">
        <f t="shared" si="1"/>
        <v>48.12</v>
      </c>
      <c r="M10" s="13">
        <f t="shared" si="2"/>
        <v>75.012</v>
      </c>
      <c r="N10" s="13"/>
      <c r="O10" s="10"/>
    </row>
    <row r="11" spans="1:15" ht="20.100000000000001" customHeight="1">
      <c r="A11" s="2">
        <v>8</v>
      </c>
      <c r="B11" s="3" t="s">
        <v>33</v>
      </c>
      <c r="C11" s="3" t="s">
        <v>34</v>
      </c>
      <c r="D11" s="3" t="s">
        <v>35</v>
      </c>
      <c r="E11" s="17"/>
      <c r="F11" s="5" t="s">
        <v>38</v>
      </c>
      <c r="G11" s="9">
        <v>2</v>
      </c>
      <c r="H11" s="2" t="s">
        <v>39</v>
      </c>
      <c r="I11" s="8">
        <v>65.8</v>
      </c>
      <c r="J11" s="11">
        <f t="shared" si="0"/>
        <v>26.32</v>
      </c>
      <c r="K11" s="13">
        <v>77.8</v>
      </c>
      <c r="L11" s="13">
        <f t="shared" si="1"/>
        <v>46.68</v>
      </c>
      <c r="M11" s="13">
        <f t="shared" si="2"/>
        <v>73</v>
      </c>
      <c r="N11" s="13"/>
      <c r="O11" s="10"/>
    </row>
    <row r="12" spans="1:15" ht="20.100000000000001" customHeight="1">
      <c r="A12" s="2">
        <v>9</v>
      </c>
      <c r="B12" s="3" t="s">
        <v>40</v>
      </c>
      <c r="C12" s="3" t="s">
        <v>14</v>
      </c>
      <c r="D12" s="3" t="s">
        <v>41</v>
      </c>
      <c r="E12" s="14">
        <v>1</v>
      </c>
      <c r="F12" s="5" t="s">
        <v>42</v>
      </c>
      <c r="G12" s="9">
        <v>1</v>
      </c>
      <c r="H12" s="2" t="s">
        <v>43</v>
      </c>
      <c r="I12" s="8">
        <v>69</v>
      </c>
      <c r="J12" s="11">
        <f t="shared" si="0"/>
        <v>27.6</v>
      </c>
      <c r="K12" s="13">
        <v>83.5</v>
      </c>
      <c r="L12" s="13">
        <f t="shared" si="1"/>
        <v>50.1</v>
      </c>
      <c r="M12" s="13">
        <f t="shared" si="2"/>
        <v>77.7</v>
      </c>
      <c r="N12" s="13"/>
      <c r="O12" s="10"/>
    </row>
    <row r="13" spans="1:15" ht="20.100000000000001" customHeight="1">
      <c r="A13" s="2">
        <v>10</v>
      </c>
      <c r="B13" s="3" t="s">
        <v>44</v>
      </c>
      <c r="C13" s="3" t="s">
        <v>14</v>
      </c>
      <c r="D13" s="3" t="s">
        <v>45</v>
      </c>
      <c r="E13" s="14">
        <v>1</v>
      </c>
      <c r="F13" s="5" t="s">
        <v>46</v>
      </c>
      <c r="G13" s="9">
        <v>1</v>
      </c>
      <c r="H13" s="2" t="s">
        <v>47</v>
      </c>
      <c r="I13" s="8">
        <v>57.48</v>
      </c>
      <c r="J13" s="11">
        <f t="shared" si="0"/>
        <v>22.992000000000001</v>
      </c>
      <c r="K13" s="13">
        <v>82.5</v>
      </c>
      <c r="L13" s="13">
        <f t="shared" si="1"/>
        <v>49.5</v>
      </c>
      <c r="M13" s="13">
        <f t="shared" si="2"/>
        <v>72.492000000000004</v>
      </c>
      <c r="N13" s="13"/>
      <c r="O13" s="10"/>
    </row>
    <row r="14" spans="1:15" ht="20.100000000000001" customHeight="1">
      <c r="A14" s="2">
        <v>11</v>
      </c>
      <c r="B14" s="3" t="s">
        <v>48</v>
      </c>
      <c r="C14" s="3" t="s">
        <v>49</v>
      </c>
      <c r="D14" s="3" t="s">
        <v>50</v>
      </c>
      <c r="E14" s="14">
        <v>1</v>
      </c>
      <c r="F14" s="5" t="s">
        <v>51</v>
      </c>
      <c r="G14" s="9">
        <v>1</v>
      </c>
      <c r="H14" s="2" t="s">
        <v>52</v>
      </c>
      <c r="I14" s="8">
        <v>45.35</v>
      </c>
      <c r="J14" s="11">
        <f t="shared" si="0"/>
        <v>18.14</v>
      </c>
      <c r="K14" s="13">
        <v>72.2</v>
      </c>
      <c r="L14" s="13">
        <f t="shared" si="1"/>
        <v>43.32</v>
      </c>
      <c r="M14" s="13">
        <f t="shared" si="2"/>
        <v>61.46</v>
      </c>
      <c r="N14" s="13"/>
      <c r="O14" s="10"/>
    </row>
    <row r="15" spans="1:15" ht="20.100000000000001" customHeight="1">
      <c r="A15" s="2">
        <v>12</v>
      </c>
      <c r="B15" s="3" t="s">
        <v>53</v>
      </c>
      <c r="C15" s="3" t="s">
        <v>10</v>
      </c>
      <c r="D15" s="3" t="s">
        <v>54</v>
      </c>
      <c r="E15" s="14">
        <v>1</v>
      </c>
      <c r="F15" s="5" t="s">
        <v>55</v>
      </c>
      <c r="G15" s="9">
        <v>1</v>
      </c>
      <c r="H15" s="2" t="s">
        <v>56</v>
      </c>
      <c r="I15" s="8">
        <v>60.65</v>
      </c>
      <c r="J15" s="11">
        <f t="shared" si="0"/>
        <v>24.26</v>
      </c>
      <c r="K15" s="13">
        <v>79.5</v>
      </c>
      <c r="L15" s="13">
        <f t="shared" si="1"/>
        <v>47.699999999999996</v>
      </c>
      <c r="M15" s="13">
        <f t="shared" si="2"/>
        <v>71.959999999999994</v>
      </c>
      <c r="N15" s="13"/>
      <c r="O15" s="10"/>
    </row>
    <row r="16" spans="1:15" ht="20.100000000000001" customHeight="1">
      <c r="A16" s="2">
        <v>13</v>
      </c>
      <c r="B16" s="3" t="s">
        <v>57</v>
      </c>
      <c r="C16" s="3" t="s">
        <v>58</v>
      </c>
      <c r="D16" s="3" t="s">
        <v>59</v>
      </c>
      <c r="E16" s="14">
        <v>1</v>
      </c>
      <c r="F16" s="5" t="s">
        <v>60</v>
      </c>
      <c r="G16" s="9">
        <v>1</v>
      </c>
      <c r="H16" s="2" t="s">
        <v>61</v>
      </c>
      <c r="I16" s="8">
        <v>68.56</v>
      </c>
      <c r="J16" s="11">
        <f t="shared" ref="J16:J26" si="3">I16*0.4</f>
        <v>27.424000000000003</v>
      </c>
      <c r="K16" s="13">
        <v>83.4</v>
      </c>
      <c r="L16" s="13">
        <f t="shared" ref="L16:L26" si="4">K16*0.6</f>
        <v>50.04</v>
      </c>
      <c r="M16" s="13">
        <f t="shared" ref="M16:M26" si="5">J16+L16</f>
        <v>77.463999999999999</v>
      </c>
      <c r="N16" s="13"/>
      <c r="O16" s="10"/>
    </row>
    <row r="17" spans="1:15" ht="20.100000000000001" customHeight="1">
      <c r="A17" s="2">
        <v>14</v>
      </c>
      <c r="B17" s="3" t="s">
        <v>62</v>
      </c>
      <c r="C17" s="3" t="s">
        <v>49</v>
      </c>
      <c r="D17" s="3" t="s">
        <v>63</v>
      </c>
      <c r="E17" s="14">
        <v>1</v>
      </c>
      <c r="F17" s="5" t="s">
        <v>64</v>
      </c>
      <c r="G17" s="9">
        <v>1</v>
      </c>
      <c r="H17" s="2" t="s">
        <v>65</v>
      </c>
      <c r="I17" s="8">
        <v>48.27</v>
      </c>
      <c r="J17" s="11">
        <f t="shared" si="3"/>
        <v>19.308000000000003</v>
      </c>
      <c r="K17" s="13">
        <v>75.7</v>
      </c>
      <c r="L17" s="13">
        <f t="shared" si="4"/>
        <v>45.42</v>
      </c>
      <c r="M17" s="13">
        <f t="shared" si="5"/>
        <v>64.728000000000009</v>
      </c>
      <c r="N17" s="13"/>
      <c r="O17" s="10"/>
    </row>
    <row r="18" spans="1:15" ht="20.100000000000001" customHeight="1">
      <c r="A18" s="2">
        <v>15</v>
      </c>
      <c r="B18" s="3" t="s">
        <v>66</v>
      </c>
      <c r="C18" s="3" t="s">
        <v>14</v>
      </c>
      <c r="D18" s="3" t="s">
        <v>67</v>
      </c>
      <c r="E18" s="14">
        <v>1</v>
      </c>
      <c r="F18" s="5" t="s">
        <v>68</v>
      </c>
      <c r="G18" s="9">
        <v>1</v>
      </c>
      <c r="H18" s="2" t="s">
        <v>69</v>
      </c>
      <c r="I18" s="8">
        <v>62.41</v>
      </c>
      <c r="J18" s="11">
        <f t="shared" si="3"/>
        <v>24.963999999999999</v>
      </c>
      <c r="K18" s="13">
        <v>74.400000000000006</v>
      </c>
      <c r="L18" s="13">
        <f t="shared" si="4"/>
        <v>44.64</v>
      </c>
      <c r="M18" s="13">
        <f t="shared" si="5"/>
        <v>69.603999999999999</v>
      </c>
      <c r="N18" s="13"/>
      <c r="O18" s="10"/>
    </row>
    <row r="19" spans="1:15" ht="20.100000000000001" customHeight="1">
      <c r="A19" s="2">
        <v>16</v>
      </c>
      <c r="B19" s="3" t="s">
        <v>70</v>
      </c>
      <c r="C19" s="3" t="s">
        <v>14</v>
      </c>
      <c r="D19" s="3" t="s">
        <v>71</v>
      </c>
      <c r="E19" s="14">
        <v>1</v>
      </c>
      <c r="F19" s="5" t="s">
        <v>72</v>
      </c>
      <c r="G19" s="9">
        <v>1</v>
      </c>
      <c r="H19" s="2" t="s">
        <v>73</v>
      </c>
      <c r="I19" s="8">
        <v>58.8</v>
      </c>
      <c r="J19" s="11">
        <f t="shared" si="3"/>
        <v>23.52</v>
      </c>
      <c r="K19" s="13">
        <v>76.2</v>
      </c>
      <c r="L19" s="13">
        <f t="shared" si="4"/>
        <v>45.72</v>
      </c>
      <c r="M19" s="13">
        <f t="shared" si="5"/>
        <v>69.239999999999995</v>
      </c>
      <c r="N19" s="13"/>
      <c r="O19" s="10"/>
    </row>
    <row r="20" spans="1:15" ht="20.100000000000001" customHeight="1">
      <c r="A20" s="2">
        <v>17</v>
      </c>
      <c r="B20" s="3" t="s">
        <v>74</v>
      </c>
      <c r="C20" s="3" t="s">
        <v>75</v>
      </c>
      <c r="D20" s="3" t="s">
        <v>76</v>
      </c>
      <c r="E20" s="14">
        <v>1</v>
      </c>
      <c r="F20" s="5" t="s">
        <v>77</v>
      </c>
      <c r="G20" s="9">
        <v>1</v>
      </c>
      <c r="H20" s="2" t="s">
        <v>78</v>
      </c>
      <c r="I20" s="8">
        <v>48.46</v>
      </c>
      <c r="J20" s="11">
        <f t="shared" si="3"/>
        <v>19.384</v>
      </c>
      <c r="K20" s="13">
        <v>72.7</v>
      </c>
      <c r="L20" s="13">
        <f t="shared" si="4"/>
        <v>43.62</v>
      </c>
      <c r="M20" s="13">
        <f t="shared" si="5"/>
        <v>63.003999999999998</v>
      </c>
      <c r="N20" s="13"/>
      <c r="O20" s="10"/>
    </row>
    <row r="21" spans="1:15" ht="20.100000000000001" customHeight="1">
      <c r="A21" s="2">
        <v>18</v>
      </c>
      <c r="B21" s="3" t="s">
        <v>74</v>
      </c>
      <c r="C21" s="3" t="s">
        <v>14</v>
      </c>
      <c r="D21" s="3" t="s">
        <v>79</v>
      </c>
      <c r="E21" s="14">
        <v>1</v>
      </c>
      <c r="F21" s="5" t="s">
        <v>80</v>
      </c>
      <c r="G21" s="9">
        <v>1</v>
      </c>
      <c r="H21" s="2" t="s">
        <v>81</v>
      </c>
      <c r="I21" s="8">
        <v>62.3</v>
      </c>
      <c r="J21" s="11">
        <f t="shared" si="3"/>
        <v>24.92</v>
      </c>
      <c r="K21" s="13">
        <v>79</v>
      </c>
      <c r="L21" s="13">
        <f t="shared" si="4"/>
        <v>47.4</v>
      </c>
      <c r="M21" s="13">
        <f t="shared" si="5"/>
        <v>72.319999999999993</v>
      </c>
      <c r="N21" s="13"/>
      <c r="O21" s="10"/>
    </row>
    <row r="22" spans="1:15" ht="20.100000000000001" customHeight="1">
      <c r="A22" s="2">
        <v>19</v>
      </c>
      <c r="B22" s="3" t="s">
        <v>82</v>
      </c>
      <c r="C22" s="3" t="s">
        <v>83</v>
      </c>
      <c r="D22" s="3" t="s">
        <v>84</v>
      </c>
      <c r="E22" s="16">
        <v>2</v>
      </c>
      <c r="F22" s="5" t="s">
        <v>87</v>
      </c>
      <c r="G22" s="9">
        <v>1</v>
      </c>
      <c r="H22" s="2" t="s">
        <v>88</v>
      </c>
      <c r="I22" s="8">
        <v>47.71</v>
      </c>
      <c r="J22" s="11">
        <f t="shared" si="3"/>
        <v>19.084</v>
      </c>
      <c r="K22" s="13">
        <v>83.7</v>
      </c>
      <c r="L22" s="13">
        <f t="shared" si="4"/>
        <v>50.22</v>
      </c>
      <c r="M22" s="13">
        <f t="shared" si="5"/>
        <v>69.304000000000002</v>
      </c>
      <c r="N22" s="13"/>
      <c r="O22" s="10"/>
    </row>
    <row r="23" spans="1:15" ht="20.100000000000001" customHeight="1">
      <c r="A23" s="2">
        <v>20</v>
      </c>
      <c r="B23" s="3" t="s">
        <v>82</v>
      </c>
      <c r="C23" s="3" t="s">
        <v>99</v>
      </c>
      <c r="D23" s="3" t="s">
        <v>84</v>
      </c>
      <c r="E23" s="17"/>
      <c r="F23" s="5" t="s">
        <v>85</v>
      </c>
      <c r="G23" s="9">
        <v>2</v>
      </c>
      <c r="H23" s="2" t="s">
        <v>86</v>
      </c>
      <c r="I23" s="8">
        <v>56.5</v>
      </c>
      <c r="J23" s="11">
        <f t="shared" si="3"/>
        <v>22.6</v>
      </c>
      <c r="K23" s="13">
        <v>75</v>
      </c>
      <c r="L23" s="13">
        <f t="shared" si="4"/>
        <v>45</v>
      </c>
      <c r="M23" s="13">
        <f t="shared" si="5"/>
        <v>67.599999999999994</v>
      </c>
      <c r="N23" s="13"/>
      <c r="O23" s="10"/>
    </row>
    <row r="24" spans="1:15" ht="20.100000000000001" customHeight="1">
      <c r="A24" s="2">
        <v>21</v>
      </c>
      <c r="B24" s="3" t="s">
        <v>82</v>
      </c>
      <c r="C24" s="3" t="s">
        <v>89</v>
      </c>
      <c r="D24" s="3" t="s">
        <v>90</v>
      </c>
      <c r="E24" s="14">
        <v>1</v>
      </c>
      <c r="F24" s="5" t="s">
        <v>91</v>
      </c>
      <c r="G24" s="9">
        <v>1</v>
      </c>
      <c r="H24" s="2" t="s">
        <v>92</v>
      </c>
      <c r="I24" s="8">
        <v>60.67</v>
      </c>
      <c r="J24" s="11">
        <f t="shared" si="3"/>
        <v>24.268000000000001</v>
      </c>
      <c r="K24" s="13">
        <v>79.400000000000006</v>
      </c>
      <c r="L24" s="13">
        <f t="shared" si="4"/>
        <v>47.64</v>
      </c>
      <c r="M24" s="13">
        <f t="shared" si="5"/>
        <v>71.908000000000001</v>
      </c>
      <c r="N24" s="13"/>
      <c r="O24" s="10"/>
    </row>
    <row r="25" spans="1:15" ht="20.100000000000001" customHeight="1">
      <c r="A25" s="2">
        <v>22</v>
      </c>
      <c r="B25" s="3" t="s">
        <v>82</v>
      </c>
      <c r="C25" s="3" t="s">
        <v>14</v>
      </c>
      <c r="D25" s="3" t="s">
        <v>93</v>
      </c>
      <c r="E25" s="14">
        <v>1</v>
      </c>
      <c r="F25" s="5" t="s">
        <v>94</v>
      </c>
      <c r="G25" s="9">
        <v>1</v>
      </c>
      <c r="H25" s="2" t="s">
        <v>95</v>
      </c>
      <c r="I25" s="8">
        <v>60.59</v>
      </c>
      <c r="J25" s="11">
        <f t="shared" si="3"/>
        <v>24.236000000000004</v>
      </c>
      <c r="K25" s="13">
        <v>78.8</v>
      </c>
      <c r="L25" s="13">
        <f t="shared" si="4"/>
        <v>47.279999999999994</v>
      </c>
      <c r="M25" s="13">
        <f t="shared" si="5"/>
        <v>71.515999999999991</v>
      </c>
      <c r="N25" s="13"/>
      <c r="O25" s="10"/>
    </row>
    <row r="26" spans="1:15" ht="20.100000000000001" customHeight="1">
      <c r="A26" s="2">
        <v>23</v>
      </c>
      <c r="B26" s="3" t="s">
        <v>82</v>
      </c>
      <c r="C26" s="3" t="s">
        <v>58</v>
      </c>
      <c r="D26" s="3" t="s">
        <v>96</v>
      </c>
      <c r="E26" s="15">
        <v>1</v>
      </c>
      <c r="F26" s="5" t="s">
        <v>97</v>
      </c>
      <c r="G26" s="9">
        <v>1</v>
      </c>
      <c r="H26" s="2" t="s">
        <v>98</v>
      </c>
      <c r="I26" s="8">
        <v>52</v>
      </c>
      <c r="J26" s="11">
        <f t="shared" si="3"/>
        <v>20.8</v>
      </c>
      <c r="K26" s="13">
        <v>79.5</v>
      </c>
      <c r="L26" s="13">
        <f t="shared" si="4"/>
        <v>47.699999999999996</v>
      </c>
      <c r="M26" s="13">
        <f t="shared" si="5"/>
        <v>68.5</v>
      </c>
      <c r="N26" s="13"/>
      <c r="O26" s="10"/>
    </row>
    <row r="27" spans="1:15" ht="20.100000000000001" customHeight="1"/>
  </sheetData>
  <autoFilter ref="A3:O26"/>
  <sortState ref="A66:P68">
    <sortCondition descending="1" ref="M66:M68"/>
  </sortState>
  <mergeCells count="5">
    <mergeCell ref="E10:E11"/>
    <mergeCell ref="A1:B1"/>
    <mergeCell ref="E22:E23"/>
    <mergeCell ref="E5:E6"/>
    <mergeCell ref="A2:N2"/>
  </mergeCells>
  <phoneticPr fontId="7" type="noConversion"/>
  <pageMargins left="0.19685039370078741" right="0.15748031496062992" top="0.31496062992125984" bottom="0.31496062992125984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2023-07-24T03:41:20Z</cp:lastPrinted>
  <dcterms:created xsi:type="dcterms:W3CDTF">2023-06-20T01:12:26Z</dcterms:created>
  <dcterms:modified xsi:type="dcterms:W3CDTF">2023-07-24T03:41:52Z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